
<file path=[Content_Types].xml><?xml version="1.0" encoding="utf-8"?>
<Types xmlns="http://schemas.openxmlformats.org/package/2006/content-type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cellimages.xml" ContentType="application/vnd.wps-officedocument.cellimage+xml"/>
</Types>
</file>

<file path=_rels/.rels><?xml version="1.0" encoding="UTF-8" standalone="yes"?>
<Relationships xmlns="http://schemas.openxmlformats.org/package/2006/relationships"><Relationship Id="rId3" Type="http://schemas.openxmlformats.org/officeDocument/2006/relationships/extended-properties" Target="docProps/app.xml" /><Relationship Id="rId2" Type="http://schemas.openxmlformats.org/package/2006/relationships/metadata/core-properties" Target="docProps/core.xml" /><Relationship Id="rId1" Type="http://schemas.openxmlformats.org/officeDocument/2006/relationships/officeDocument" Target="xl/workbook.xml" /><Relationship Id="rId4" Type="http://schemas.openxmlformats.org/officeDocument/2006/relationships/custom-properties" Target="docProps/custom.xml" /></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30326"/>
  <workbookPr codeName="ThisWorkbook"/>
  <mc:AlternateContent xmlns:mc="http://schemas.openxmlformats.org/markup-compatibility/2006">
    <mc:Choice Requires="x15">
      <x15ac:absPath xmlns:x15ac="http://schemas.microsoft.com/office/spreadsheetml/2010/11/ac" url="C:\Users\Eminem\Desktop\"/>
    </mc:Choice>
  </mc:AlternateContent>
  <xr:revisionPtr revIDLastSave="0" documentId="11_41BFB6662E8DA511F0FD48721455F2AF99024809" xr6:coauthVersionLast="47" xr6:coauthVersionMax="47" xr10:uidLastSave="{00000000-0000-0000-0000-000000000000}"/>
  <bookViews>
    <workbookView xWindow="0" yWindow="0" windowWidth="18350" windowHeight="7000" xr2:uid="{00000000-000D-0000-FFFF-FFFF00000000}"/>
  </bookViews>
  <sheets>
    <sheet name="Sheet1" sheetId="1" r:id="rId1"/>
    <sheet name="WpsReserved_CellImgList" sheetId="3" state="veryHidden" r:id="rId2"/>
  </sheets>
  <definedNames>
    <definedName name="_xlnm._FilterDatabase" localSheetId="0" hidden="1">Sheet1!$A$1:$Q$158</definedName>
  </definedName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F137" i="1" l="1"/>
  <c r="F136" i="1"/>
  <c r="F135" i="1"/>
  <c r="F49" i="1"/>
  <c r="F48" i="1"/>
  <c r="F47" i="1"/>
  <c r="F46" i="1"/>
  <c r="F45" i="1"/>
  <c r="F44" i="1"/>
  <c r="F43" i="1"/>
  <c r="F42" i="1"/>
  <c r="F41" i="1"/>
  <c r="F40" i="1"/>
  <c r="F39" i="1"/>
  <c r="F38" i="1"/>
  <c r="F37" i="1"/>
  <c r="F36" i="1"/>
  <c r="F35" i="1"/>
  <c r="F34" i="1"/>
  <c r="F33" i="1"/>
  <c r="F32" i="1"/>
  <c r="F31" i="1"/>
  <c r="F30" i="1"/>
  <c r="F29" i="1"/>
  <c r="F28" i="1"/>
  <c r="F27" i="1"/>
  <c r="F26" i="1"/>
  <c r="F25" i="1"/>
  <c r="F24" i="1"/>
  <c r="F23" i="1"/>
  <c r="F22" i="1"/>
  <c r="F21" i="1"/>
  <c r="F20" i="1"/>
  <c r="F19" i="1"/>
  <c r="F18" i="1"/>
  <c r="F17" i="1"/>
  <c r="F16" i="1"/>
  <c r="F15" i="1"/>
  <c r="F14" i="1"/>
  <c r="F13" i="1"/>
  <c r="F12" i="1"/>
  <c r="F11" i="1"/>
  <c r="F10" i="1"/>
  <c r="F9" i="1"/>
  <c r="F8" i="1"/>
  <c r="F7" i="1"/>
  <c r="F6" i="1"/>
  <c r="F5" i="1"/>
  <c r="F4" i="1"/>
  <c r="F3" i="1"/>
  <c r="F2" i="1"/>
</calcChain>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2" name="ID_885785A87AF44D75B04C783A86457897" descr="Picture"/>
        <xdr:cNvPicPr/>
      </xdr:nvPicPr>
      <xdr:blipFill>
        <a:blip r:embed="rId1" cstate="print"/>
        <a:stretch>
          <a:fillRect/>
        </a:stretch>
      </xdr:blipFill>
      <xdr:spPr>
        <a:xfrm>
          <a:off x="4490720" y="457200"/>
          <a:ext cx="1143000" cy="2009775"/>
        </a:xfrm>
        <a:prstGeom prst="rect">
          <a:avLst/>
        </a:prstGeom>
      </xdr:spPr>
    </xdr:pic>
  </etc:cellImage>
  <etc:cellImage>
    <xdr:pic>
      <xdr:nvPicPr>
        <xdr:cNvPr id="6" name="ID_682DE438D7964ABBB5DA8CC452003190" descr="Picture"/>
        <xdr:cNvPicPr/>
      </xdr:nvPicPr>
      <xdr:blipFill>
        <a:blip r:embed="rId2" cstate="print"/>
        <a:stretch>
          <a:fillRect/>
        </a:stretch>
      </xdr:blipFill>
      <xdr:spPr>
        <a:xfrm>
          <a:off x="4490720" y="8848725"/>
          <a:ext cx="1143000" cy="2028825"/>
        </a:xfrm>
        <a:prstGeom prst="rect">
          <a:avLst/>
        </a:prstGeom>
      </xdr:spPr>
    </xdr:pic>
  </etc:cellImage>
  <etc:cellImage>
    <xdr:pic>
      <xdr:nvPicPr>
        <xdr:cNvPr id="5" name="ID_5A332B9C61494DB7B6DDFCBEBB5CB45D" descr="Picture"/>
        <xdr:cNvPicPr/>
      </xdr:nvPicPr>
      <xdr:blipFill>
        <a:blip r:embed="rId3" cstate="print"/>
        <a:stretch>
          <a:fillRect/>
        </a:stretch>
      </xdr:blipFill>
      <xdr:spPr>
        <a:xfrm>
          <a:off x="4490720" y="6743700"/>
          <a:ext cx="1143000" cy="2028825"/>
        </a:xfrm>
        <a:prstGeom prst="rect">
          <a:avLst/>
        </a:prstGeom>
      </xdr:spPr>
    </xdr:pic>
  </etc:cellImage>
  <etc:cellImage>
    <xdr:pic>
      <xdr:nvPicPr>
        <xdr:cNvPr id="4" name="ID_2769A6618A0B4F25823413D2F8FE2923" descr="Picture"/>
        <xdr:cNvPicPr/>
      </xdr:nvPicPr>
      <xdr:blipFill>
        <a:blip r:embed="rId4" cstate="print"/>
        <a:stretch>
          <a:fillRect/>
        </a:stretch>
      </xdr:blipFill>
      <xdr:spPr>
        <a:xfrm>
          <a:off x="4490720" y="4638675"/>
          <a:ext cx="1143000" cy="2028825"/>
        </a:xfrm>
        <a:prstGeom prst="rect">
          <a:avLst/>
        </a:prstGeom>
      </xdr:spPr>
    </xdr:pic>
  </etc:cellImage>
  <etc:cellImage>
    <xdr:pic>
      <xdr:nvPicPr>
        <xdr:cNvPr id="3" name="ID_64160CA87DA04D25AD5DCFCDD50F7938" descr="Picture"/>
        <xdr:cNvPicPr/>
      </xdr:nvPicPr>
      <xdr:blipFill>
        <a:blip r:embed="rId5" cstate="print"/>
        <a:stretch>
          <a:fillRect/>
        </a:stretch>
      </xdr:blipFill>
      <xdr:spPr>
        <a:xfrm>
          <a:off x="4490720" y="2543175"/>
          <a:ext cx="1143000" cy="2019300"/>
        </a:xfrm>
        <a:prstGeom prst="rect">
          <a:avLst/>
        </a:prstGeom>
      </xdr:spPr>
    </xdr:pic>
  </etc:cellImage>
  <etc:cellImage>
    <xdr:pic>
      <xdr:nvPicPr>
        <xdr:cNvPr id="49" name="ID_AF3F83CBB0AB41FDBDB5AA3E94F19413" descr="Picture"/>
        <xdr:cNvPicPr/>
      </xdr:nvPicPr>
      <xdr:blipFill>
        <a:blip r:embed="rId6" cstate="print"/>
        <a:stretch>
          <a:fillRect/>
        </a:stretch>
      </xdr:blipFill>
      <xdr:spPr>
        <a:xfrm>
          <a:off x="4490720" y="98259900"/>
          <a:ext cx="1143000" cy="2019300"/>
        </a:xfrm>
        <a:prstGeom prst="rect">
          <a:avLst/>
        </a:prstGeom>
      </xdr:spPr>
    </xdr:pic>
  </etc:cellImage>
  <etc:cellImage>
    <xdr:pic>
      <xdr:nvPicPr>
        <xdr:cNvPr id="48" name="ID_BCAFC3B26DBA4795A3F37369C02AD0D3" descr="Picture"/>
        <xdr:cNvPicPr/>
      </xdr:nvPicPr>
      <xdr:blipFill>
        <a:blip r:embed="rId7" cstate="print"/>
        <a:stretch>
          <a:fillRect/>
        </a:stretch>
      </xdr:blipFill>
      <xdr:spPr>
        <a:xfrm>
          <a:off x="4490720" y="96154875"/>
          <a:ext cx="1143000" cy="2028825"/>
        </a:xfrm>
        <a:prstGeom prst="rect">
          <a:avLst/>
        </a:prstGeom>
      </xdr:spPr>
    </xdr:pic>
  </etc:cellImage>
  <etc:cellImage>
    <xdr:pic>
      <xdr:nvPicPr>
        <xdr:cNvPr id="47" name="ID_B5CFFC4C68D94ACA8824CF07B7DFDFF7" descr="Picture"/>
        <xdr:cNvPicPr/>
      </xdr:nvPicPr>
      <xdr:blipFill>
        <a:blip r:embed="rId8" cstate="print"/>
        <a:stretch>
          <a:fillRect/>
        </a:stretch>
      </xdr:blipFill>
      <xdr:spPr>
        <a:xfrm>
          <a:off x="4490720" y="94049850"/>
          <a:ext cx="1143000" cy="2028825"/>
        </a:xfrm>
        <a:prstGeom prst="rect">
          <a:avLst/>
        </a:prstGeom>
      </xdr:spPr>
    </xdr:pic>
  </etc:cellImage>
  <etc:cellImage>
    <xdr:pic>
      <xdr:nvPicPr>
        <xdr:cNvPr id="46" name="ID_668E236BC54B413EBAC79968DBEF9CAA" descr="Picture"/>
        <xdr:cNvPicPr/>
      </xdr:nvPicPr>
      <xdr:blipFill>
        <a:blip r:embed="rId9" cstate="print"/>
        <a:stretch>
          <a:fillRect/>
        </a:stretch>
      </xdr:blipFill>
      <xdr:spPr>
        <a:xfrm>
          <a:off x="4490720" y="91954350"/>
          <a:ext cx="1143000" cy="2019300"/>
        </a:xfrm>
        <a:prstGeom prst="rect">
          <a:avLst/>
        </a:prstGeom>
      </xdr:spPr>
    </xdr:pic>
  </etc:cellImage>
  <etc:cellImage>
    <xdr:pic>
      <xdr:nvPicPr>
        <xdr:cNvPr id="45" name="ID_98C49128357544258313A0711E0D921D" descr="Picture"/>
        <xdr:cNvPicPr/>
      </xdr:nvPicPr>
      <xdr:blipFill>
        <a:blip r:embed="rId10" cstate="print"/>
        <a:stretch>
          <a:fillRect/>
        </a:stretch>
      </xdr:blipFill>
      <xdr:spPr>
        <a:xfrm>
          <a:off x="4490720" y="89849325"/>
          <a:ext cx="1143000" cy="2028825"/>
        </a:xfrm>
        <a:prstGeom prst="rect">
          <a:avLst/>
        </a:prstGeom>
      </xdr:spPr>
    </xdr:pic>
  </etc:cellImage>
  <etc:cellImage>
    <xdr:pic>
      <xdr:nvPicPr>
        <xdr:cNvPr id="44" name="ID_76A5541C3B1645F9B05D046D708E88A6" descr="Picture"/>
        <xdr:cNvPicPr/>
      </xdr:nvPicPr>
      <xdr:blipFill>
        <a:blip r:embed="rId11" cstate="print"/>
        <a:stretch>
          <a:fillRect/>
        </a:stretch>
      </xdr:blipFill>
      <xdr:spPr>
        <a:xfrm>
          <a:off x="4490720" y="87753825"/>
          <a:ext cx="1143000" cy="2019300"/>
        </a:xfrm>
        <a:prstGeom prst="rect">
          <a:avLst/>
        </a:prstGeom>
      </xdr:spPr>
    </xdr:pic>
  </etc:cellImage>
  <etc:cellImage>
    <xdr:pic>
      <xdr:nvPicPr>
        <xdr:cNvPr id="43" name="ID_11AC245A242D4F99BE48074125FEADCB" descr="Picture"/>
        <xdr:cNvPicPr/>
      </xdr:nvPicPr>
      <xdr:blipFill>
        <a:blip r:embed="rId12" cstate="print"/>
        <a:stretch>
          <a:fillRect/>
        </a:stretch>
      </xdr:blipFill>
      <xdr:spPr>
        <a:xfrm>
          <a:off x="4490720" y="85648800"/>
          <a:ext cx="1143000" cy="2028825"/>
        </a:xfrm>
        <a:prstGeom prst="rect">
          <a:avLst/>
        </a:prstGeom>
      </xdr:spPr>
    </xdr:pic>
  </etc:cellImage>
  <etc:cellImage>
    <xdr:pic>
      <xdr:nvPicPr>
        <xdr:cNvPr id="42" name="ID_097777290C5644ABAB21049EEF29E714" descr="Picture"/>
        <xdr:cNvPicPr/>
      </xdr:nvPicPr>
      <xdr:blipFill>
        <a:blip r:embed="rId13" cstate="print"/>
        <a:stretch>
          <a:fillRect/>
        </a:stretch>
      </xdr:blipFill>
      <xdr:spPr>
        <a:xfrm>
          <a:off x="4490720" y="83553300"/>
          <a:ext cx="1143000" cy="2019300"/>
        </a:xfrm>
        <a:prstGeom prst="rect">
          <a:avLst/>
        </a:prstGeom>
      </xdr:spPr>
    </xdr:pic>
  </etc:cellImage>
  <etc:cellImage>
    <xdr:pic>
      <xdr:nvPicPr>
        <xdr:cNvPr id="41" name="ID_B296D0E6A4B14E89AB2A60C11A14D329" descr="Picture"/>
        <xdr:cNvPicPr/>
      </xdr:nvPicPr>
      <xdr:blipFill>
        <a:blip r:embed="rId14" cstate="print"/>
        <a:stretch>
          <a:fillRect/>
        </a:stretch>
      </xdr:blipFill>
      <xdr:spPr>
        <a:xfrm>
          <a:off x="4490720" y="81448275"/>
          <a:ext cx="1143000" cy="2028825"/>
        </a:xfrm>
        <a:prstGeom prst="rect">
          <a:avLst/>
        </a:prstGeom>
      </xdr:spPr>
    </xdr:pic>
  </etc:cellImage>
  <etc:cellImage>
    <xdr:pic>
      <xdr:nvPicPr>
        <xdr:cNvPr id="40" name="ID_77BEDC21B43F4E56AAF18AA224C76528" descr="Picture"/>
        <xdr:cNvPicPr/>
      </xdr:nvPicPr>
      <xdr:blipFill>
        <a:blip r:embed="rId15" cstate="print"/>
        <a:stretch>
          <a:fillRect/>
        </a:stretch>
      </xdr:blipFill>
      <xdr:spPr>
        <a:xfrm>
          <a:off x="4490720" y="79343250"/>
          <a:ext cx="1143000" cy="2028825"/>
        </a:xfrm>
        <a:prstGeom prst="rect">
          <a:avLst/>
        </a:prstGeom>
      </xdr:spPr>
    </xdr:pic>
  </etc:cellImage>
  <etc:cellImage>
    <xdr:pic>
      <xdr:nvPicPr>
        <xdr:cNvPr id="39" name="ID_E7A09913420C476CACE8A885159D8477" descr="Picture"/>
        <xdr:cNvPicPr/>
      </xdr:nvPicPr>
      <xdr:blipFill>
        <a:blip r:embed="rId16" cstate="print"/>
        <a:stretch>
          <a:fillRect/>
        </a:stretch>
      </xdr:blipFill>
      <xdr:spPr>
        <a:xfrm>
          <a:off x="4490720" y="77238225"/>
          <a:ext cx="1143000" cy="2028825"/>
        </a:xfrm>
        <a:prstGeom prst="rect">
          <a:avLst/>
        </a:prstGeom>
      </xdr:spPr>
    </xdr:pic>
  </etc:cellImage>
  <etc:cellImage>
    <xdr:pic>
      <xdr:nvPicPr>
        <xdr:cNvPr id="38" name="ID_12886EBE4BA847D9933A2B929ED39E6C" descr="Picture"/>
        <xdr:cNvPicPr/>
      </xdr:nvPicPr>
      <xdr:blipFill>
        <a:blip r:embed="rId17" cstate="print"/>
        <a:stretch>
          <a:fillRect/>
        </a:stretch>
      </xdr:blipFill>
      <xdr:spPr>
        <a:xfrm>
          <a:off x="4490720" y="75133200"/>
          <a:ext cx="1143000" cy="2028825"/>
        </a:xfrm>
        <a:prstGeom prst="rect">
          <a:avLst/>
        </a:prstGeom>
      </xdr:spPr>
    </xdr:pic>
  </etc:cellImage>
  <etc:cellImage>
    <xdr:pic>
      <xdr:nvPicPr>
        <xdr:cNvPr id="37" name="ID_CA780B7108CC4BC398A0B4C8E9162589" descr="Picture"/>
        <xdr:cNvPicPr/>
      </xdr:nvPicPr>
      <xdr:blipFill>
        <a:blip r:embed="rId18" cstate="print"/>
        <a:stretch>
          <a:fillRect/>
        </a:stretch>
      </xdr:blipFill>
      <xdr:spPr>
        <a:xfrm>
          <a:off x="4490720" y="73028175"/>
          <a:ext cx="1143000" cy="2028825"/>
        </a:xfrm>
        <a:prstGeom prst="rect">
          <a:avLst/>
        </a:prstGeom>
      </xdr:spPr>
    </xdr:pic>
  </etc:cellImage>
  <etc:cellImage>
    <xdr:pic>
      <xdr:nvPicPr>
        <xdr:cNvPr id="36" name="ID_6D1C8979B996486395ED0ECDA26B8416" descr="Picture"/>
        <xdr:cNvPicPr/>
      </xdr:nvPicPr>
      <xdr:blipFill>
        <a:blip r:embed="rId19" cstate="print"/>
        <a:stretch>
          <a:fillRect/>
        </a:stretch>
      </xdr:blipFill>
      <xdr:spPr>
        <a:xfrm>
          <a:off x="4490720" y="70923150"/>
          <a:ext cx="1143000" cy="2028825"/>
        </a:xfrm>
        <a:prstGeom prst="rect">
          <a:avLst/>
        </a:prstGeom>
      </xdr:spPr>
    </xdr:pic>
  </etc:cellImage>
  <etc:cellImage>
    <xdr:pic>
      <xdr:nvPicPr>
        <xdr:cNvPr id="35" name="ID_9B5F47AB340240C6A7C5FE9154F8F6DE" descr="Picture"/>
        <xdr:cNvPicPr/>
      </xdr:nvPicPr>
      <xdr:blipFill>
        <a:blip r:embed="rId20" cstate="print"/>
        <a:stretch>
          <a:fillRect/>
        </a:stretch>
      </xdr:blipFill>
      <xdr:spPr>
        <a:xfrm>
          <a:off x="4490720" y="68818125"/>
          <a:ext cx="1143000" cy="2028825"/>
        </a:xfrm>
        <a:prstGeom prst="rect">
          <a:avLst/>
        </a:prstGeom>
      </xdr:spPr>
    </xdr:pic>
  </etc:cellImage>
  <etc:cellImage>
    <xdr:pic>
      <xdr:nvPicPr>
        <xdr:cNvPr id="34" name="ID_AF7E1F345E97415683BB3D365A5FC86F" descr="Picture"/>
        <xdr:cNvPicPr/>
      </xdr:nvPicPr>
      <xdr:blipFill>
        <a:blip r:embed="rId21" cstate="print"/>
        <a:stretch>
          <a:fillRect/>
        </a:stretch>
      </xdr:blipFill>
      <xdr:spPr>
        <a:xfrm>
          <a:off x="4490720" y="66713100"/>
          <a:ext cx="1143000" cy="2028825"/>
        </a:xfrm>
        <a:prstGeom prst="rect">
          <a:avLst/>
        </a:prstGeom>
      </xdr:spPr>
    </xdr:pic>
  </etc:cellImage>
  <etc:cellImage>
    <xdr:pic>
      <xdr:nvPicPr>
        <xdr:cNvPr id="33" name="ID_FF6DDD8780424D20AADB7DD51FAC6E9F" descr="Picture"/>
        <xdr:cNvPicPr/>
      </xdr:nvPicPr>
      <xdr:blipFill>
        <a:blip r:embed="rId22" cstate="print"/>
        <a:stretch>
          <a:fillRect/>
        </a:stretch>
      </xdr:blipFill>
      <xdr:spPr>
        <a:xfrm>
          <a:off x="4490720" y="64608075"/>
          <a:ext cx="1143000" cy="2028825"/>
        </a:xfrm>
        <a:prstGeom prst="rect">
          <a:avLst/>
        </a:prstGeom>
      </xdr:spPr>
    </xdr:pic>
  </etc:cellImage>
  <etc:cellImage>
    <xdr:pic>
      <xdr:nvPicPr>
        <xdr:cNvPr id="32" name="ID_752870E12BBB497AAC569167382BCC9C" descr="Picture"/>
        <xdr:cNvPicPr/>
      </xdr:nvPicPr>
      <xdr:blipFill>
        <a:blip r:embed="rId23" cstate="print"/>
        <a:stretch>
          <a:fillRect/>
        </a:stretch>
      </xdr:blipFill>
      <xdr:spPr>
        <a:xfrm>
          <a:off x="4490720" y="62503050"/>
          <a:ext cx="1143000" cy="2028825"/>
        </a:xfrm>
        <a:prstGeom prst="rect">
          <a:avLst/>
        </a:prstGeom>
      </xdr:spPr>
    </xdr:pic>
  </etc:cellImage>
  <etc:cellImage>
    <xdr:pic>
      <xdr:nvPicPr>
        <xdr:cNvPr id="31" name="ID_F818AA9A4CEE4F378B4C12633562FE6C" descr="Picture"/>
        <xdr:cNvPicPr/>
      </xdr:nvPicPr>
      <xdr:blipFill>
        <a:blip r:embed="rId24" cstate="print"/>
        <a:stretch>
          <a:fillRect/>
        </a:stretch>
      </xdr:blipFill>
      <xdr:spPr>
        <a:xfrm>
          <a:off x="4490720" y="60398025"/>
          <a:ext cx="1143000" cy="2028825"/>
        </a:xfrm>
        <a:prstGeom prst="rect">
          <a:avLst/>
        </a:prstGeom>
      </xdr:spPr>
    </xdr:pic>
  </etc:cellImage>
  <etc:cellImage>
    <xdr:pic>
      <xdr:nvPicPr>
        <xdr:cNvPr id="30" name="ID_5E872FE179CF48C08025EAEA50D06C5E" descr="Picture"/>
        <xdr:cNvPicPr/>
      </xdr:nvPicPr>
      <xdr:blipFill>
        <a:blip r:embed="rId25" cstate="print"/>
        <a:stretch>
          <a:fillRect/>
        </a:stretch>
      </xdr:blipFill>
      <xdr:spPr>
        <a:xfrm>
          <a:off x="4490720" y="58293000"/>
          <a:ext cx="1143000" cy="2028825"/>
        </a:xfrm>
        <a:prstGeom prst="rect">
          <a:avLst/>
        </a:prstGeom>
      </xdr:spPr>
    </xdr:pic>
  </etc:cellImage>
  <etc:cellImage>
    <xdr:pic>
      <xdr:nvPicPr>
        <xdr:cNvPr id="29" name="ID_D7B8C1375A164D19BAC1A4E37A61A6FF" descr="Picture"/>
        <xdr:cNvPicPr/>
      </xdr:nvPicPr>
      <xdr:blipFill>
        <a:blip r:embed="rId26" cstate="print"/>
        <a:stretch>
          <a:fillRect/>
        </a:stretch>
      </xdr:blipFill>
      <xdr:spPr>
        <a:xfrm>
          <a:off x="4490720" y="56178450"/>
          <a:ext cx="1143000" cy="2038350"/>
        </a:xfrm>
        <a:prstGeom prst="rect">
          <a:avLst/>
        </a:prstGeom>
      </xdr:spPr>
    </xdr:pic>
  </etc:cellImage>
  <etc:cellImage>
    <xdr:pic>
      <xdr:nvPicPr>
        <xdr:cNvPr id="28" name="ID_E7A3DFAD9741459E8D4659E0C69CB93C" descr="Picture"/>
        <xdr:cNvPicPr/>
      </xdr:nvPicPr>
      <xdr:blipFill>
        <a:blip r:embed="rId27" cstate="print"/>
        <a:stretch>
          <a:fillRect/>
        </a:stretch>
      </xdr:blipFill>
      <xdr:spPr>
        <a:xfrm>
          <a:off x="4490720" y="54587775"/>
          <a:ext cx="1143000" cy="1514475"/>
        </a:xfrm>
        <a:prstGeom prst="rect">
          <a:avLst/>
        </a:prstGeom>
      </xdr:spPr>
    </xdr:pic>
  </etc:cellImage>
  <etc:cellImage>
    <xdr:pic>
      <xdr:nvPicPr>
        <xdr:cNvPr id="27" name="ID_4C6E6DC992D9487592F536A37BE75332" descr="Picture"/>
        <xdr:cNvPicPr/>
      </xdr:nvPicPr>
      <xdr:blipFill>
        <a:blip r:embed="rId28" cstate="print"/>
        <a:stretch>
          <a:fillRect/>
        </a:stretch>
      </xdr:blipFill>
      <xdr:spPr>
        <a:xfrm>
          <a:off x="4490720" y="52797075"/>
          <a:ext cx="1143000" cy="1714500"/>
        </a:xfrm>
        <a:prstGeom prst="rect">
          <a:avLst/>
        </a:prstGeom>
      </xdr:spPr>
    </xdr:pic>
  </etc:cellImage>
  <etc:cellImage>
    <xdr:pic>
      <xdr:nvPicPr>
        <xdr:cNvPr id="26" name="ID_891E997F7C86466C8CDE3F80F9A2C21B" descr="Picture"/>
        <xdr:cNvPicPr/>
      </xdr:nvPicPr>
      <xdr:blipFill>
        <a:blip r:embed="rId29" cstate="print"/>
        <a:stretch>
          <a:fillRect/>
        </a:stretch>
      </xdr:blipFill>
      <xdr:spPr>
        <a:xfrm>
          <a:off x="4490720" y="51006375"/>
          <a:ext cx="1143000" cy="1714500"/>
        </a:xfrm>
        <a:prstGeom prst="rect">
          <a:avLst/>
        </a:prstGeom>
      </xdr:spPr>
    </xdr:pic>
  </etc:cellImage>
  <etc:cellImage>
    <xdr:pic>
      <xdr:nvPicPr>
        <xdr:cNvPr id="25" name="ID_92FB5183BD004B0AA6C3B951280AF878" descr="Picture"/>
        <xdr:cNvPicPr/>
      </xdr:nvPicPr>
      <xdr:blipFill>
        <a:blip r:embed="rId30" cstate="print"/>
        <a:stretch>
          <a:fillRect/>
        </a:stretch>
      </xdr:blipFill>
      <xdr:spPr>
        <a:xfrm>
          <a:off x="4490720" y="48901350"/>
          <a:ext cx="1143000" cy="2028825"/>
        </a:xfrm>
        <a:prstGeom prst="rect">
          <a:avLst/>
        </a:prstGeom>
      </xdr:spPr>
    </xdr:pic>
  </etc:cellImage>
  <etc:cellImage>
    <xdr:pic>
      <xdr:nvPicPr>
        <xdr:cNvPr id="24" name="ID_C955EE072B3549E787445F9F5CB76A21" descr="Picture"/>
        <xdr:cNvPicPr/>
      </xdr:nvPicPr>
      <xdr:blipFill>
        <a:blip r:embed="rId31" cstate="print"/>
        <a:stretch>
          <a:fillRect/>
        </a:stretch>
      </xdr:blipFill>
      <xdr:spPr>
        <a:xfrm>
          <a:off x="4490720" y="46796325"/>
          <a:ext cx="1143000" cy="2028825"/>
        </a:xfrm>
        <a:prstGeom prst="rect">
          <a:avLst/>
        </a:prstGeom>
      </xdr:spPr>
    </xdr:pic>
  </etc:cellImage>
  <etc:cellImage>
    <xdr:pic>
      <xdr:nvPicPr>
        <xdr:cNvPr id="23" name="ID_FB3439FB977F448CBD8D5B352BB3AFE8" descr="Picture"/>
        <xdr:cNvPicPr/>
      </xdr:nvPicPr>
      <xdr:blipFill>
        <a:blip r:embed="rId32" cstate="print"/>
        <a:stretch>
          <a:fillRect/>
        </a:stretch>
      </xdr:blipFill>
      <xdr:spPr>
        <a:xfrm>
          <a:off x="4490720" y="44691300"/>
          <a:ext cx="1143000" cy="2028825"/>
        </a:xfrm>
        <a:prstGeom prst="rect">
          <a:avLst/>
        </a:prstGeom>
      </xdr:spPr>
    </xdr:pic>
  </etc:cellImage>
  <etc:cellImage>
    <xdr:pic>
      <xdr:nvPicPr>
        <xdr:cNvPr id="22" name="ID_77B790706E22410087D9A68C8574DA20" descr="Picture"/>
        <xdr:cNvPicPr/>
      </xdr:nvPicPr>
      <xdr:blipFill>
        <a:blip r:embed="rId33" cstate="print"/>
        <a:stretch>
          <a:fillRect/>
        </a:stretch>
      </xdr:blipFill>
      <xdr:spPr>
        <a:xfrm>
          <a:off x="4490720" y="42586275"/>
          <a:ext cx="1143000" cy="2028825"/>
        </a:xfrm>
        <a:prstGeom prst="rect">
          <a:avLst/>
        </a:prstGeom>
      </xdr:spPr>
    </xdr:pic>
  </etc:cellImage>
  <etc:cellImage>
    <xdr:pic>
      <xdr:nvPicPr>
        <xdr:cNvPr id="21" name="ID_FF74BDF815D240CE8A57F5431A42192C" descr="Picture"/>
        <xdr:cNvPicPr/>
      </xdr:nvPicPr>
      <xdr:blipFill>
        <a:blip r:embed="rId34" cstate="print"/>
        <a:stretch>
          <a:fillRect/>
        </a:stretch>
      </xdr:blipFill>
      <xdr:spPr>
        <a:xfrm>
          <a:off x="4490720" y="40481250"/>
          <a:ext cx="1143000" cy="2028825"/>
        </a:xfrm>
        <a:prstGeom prst="rect">
          <a:avLst/>
        </a:prstGeom>
      </xdr:spPr>
    </xdr:pic>
  </etc:cellImage>
  <etc:cellImage>
    <xdr:pic>
      <xdr:nvPicPr>
        <xdr:cNvPr id="20" name="ID_F90CC670B1CE4C44ACE2C238A4789A75" descr="Picture"/>
        <xdr:cNvPicPr/>
      </xdr:nvPicPr>
      <xdr:blipFill>
        <a:blip r:embed="rId35" cstate="print"/>
        <a:stretch>
          <a:fillRect/>
        </a:stretch>
      </xdr:blipFill>
      <xdr:spPr>
        <a:xfrm>
          <a:off x="4490720" y="38376225"/>
          <a:ext cx="1143000" cy="2028825"/>
        </a:xfrm>
        <a:prstGeom prst="rect">
          <a:avLst/>
        </a:prstGeom>
      </xdr:spPr>
    </xdr:pic>
  </etc:cellImage>
  <etc:cellImage>
    <xdr:pic>
      <xdr:nvPicPr>
        <xdr:cNvPr id="19" name="ID_F6FC3A7082B54D7BA1A62F147CF602B4" descr="Picture"/>
        <xdr:cNvPicPr/>
      </xdr:nvPicPr>
      <xdr:blipFill>
        <a:blip r:embed="rId36" cstate="print"/>
        <a:stretch>
          <a:fillRect/>
        </a:stretch>
      </xdr:blipFill>
      <xdr:spPr>
        <a:xfrm>
          <a:off x="4490720" y="36271200"/>
          <a:ext cx="1143000" cy="2028825"/>
        </a:xfrm>
        <a:prstGeom prst="rect">
          <a:avLst/>
        </a:prstGeom>
      </xdr:spPr>
    </xdr:pic>
  </etc:cellImage>
  <etc:cellImage>
    <xdr:pic>
      <xdr:nvPicPr>
        <xdr:cNvPr id="18" name="ID_23D6C9F9B89849FFAB3980F31BC8F79D" descr="Picture"/>
        <xdr:cNvPicPr/>
      </xdr:nvPicPr>
      <xdr:blipFill>
        <a:blip r:embed="rId37" cstate="print"/>
        <a:stretch>
          <a:fillRect/>
        </a:stretch>
      </xdr:blipFill>
      <xdr:spPr>
        <a:xfrm>
          <a:off x="4490720" y="34166175"/>
          <a:ext cx="1143000" cy="2028825"/>
        </a:xfrm>
        <a:prstGeom prst="rect">
          <a:avLst/>
        </a:prstGeom>
      </xdr:spPr>
    </xdr:pic>
  </etc:cellImage>
  <etc:cellImage>
    <xdr:pic>
      <xdr:nvPicPr>
        <xdr:cNvPr id="17" name="ID_00A969403E874F97AF7E9745480B1651" descr="Picture"/>
        <xdr:cNvPicPr/>
      </xdr:nvPicPr>
      <xdr:blipFill>
        <a:blip r:embed="rId38" cstate="print"/>
        <a:stretch>
          <a:fillRect/>
        </a:stretch>
      </xdr:blipFill>
      <xdr:spPr>
        <a:xfrm>
          <a:off x="4490720" y="32061150"/>
          <a:ext cx="1143000" cy="2028825"/>
        </a:xfrm>
        <a:prstGeom prst="rect">
          <a:avLst/>
        </a:prstGeom>
      </xdr:spPr>
    </xdr:pic>
  </etc:cellImage>
  <etc:cellImage>
    <xdr:pic>
      <xdr:nvPicPr>
        <xdr:cNvPr id="16" name="ID_72C42D89343D4EBD90AA679DFD0B6FBE" descr="Picture"/>
        <xdr:cNvPicPr/>
      </xdr:nvPicPr>
      <xdr:blipFill>
        <a:blip r:embed="rId39" cstate="print"/>
        <a:stretch>
          <a:fillRect/>
        </a:stretch>
      </xdr:blipFill>
      <xdr:spPr>
        <a:xfrm>
          <a:off x="4490720" y="29956125"/>
          <a:ext cx="1143000" cy="2028825"/>
        </a:xfrm>
        <a:prstGeom prst="rect">
          <a:avLst/>
        </a:prstGeom>
      </xdr:spPr>
    </xdr:pic>
  </etc:cellImage>
  <etc:cellImage>
    <xdr:pic>
      <xdr:nvPicPr>
        <xdr:cNvPr id="15" name="ID_B7A605F6CB1648CDA42E43D7492F2D95" descr="Picture"/>
        <xdr:cNvPicPr/>
      </xdr:nvPicPr>
      <xdr:blipFill>
        <a:blip r:embed="rId40" cstate="print"/>
        <a:stretch>
          <a:fillRect/>
        </a:stretch>
      </xdr:blipFill>
      <xdr:spPr>
        <a:xfrm>
          <a:off x="4490720" y="27841575"/>
          <a:ext cx="1143000" cy="2038350"/>
        </a:xfrm>
        <a:prstGeom prst="rect">
          <a:avLst/>
        </a:prstGeom>
      </xdr:spPr>
    </xdr:pic>
  </etc:cellImage>
  <etc:cellImage>
    <xdr:pic>
      <xdr:nvPicPr>
        <xdr:cNvPr id="14" name="ID_861B070205F644BFA659EED146CCF583" descr="Picture"/>
        <xdr:cNvPicPr/>
      </xdr:nvPicPr>
      <xdr:blipFill>
        <a:blip r:embed="rId41" cstate="print"/>
        <a:stretch>
          <a:fillRect/>
        </a:stretch>
      </xdr:blipFill>
      <xdr:spPr>
        <a:xfrm>
          <a:off x="4490720" y="25736550"/>
          <a:ext cx="1143000" cy="2028825"/>
        </a:xfrm>
        <a:prstGeom prst="rect">
          <a:avLst/>
        </a:prstGeom>
      </xdr:spPr>
    </xdr:pic>
  </etc:cellImage>
  <etc:cellImage>
    <xdr:pic>
      <xdr:nvPicPr>
        <xdr:cNvPr id="13" name="ID_6CBBF2516DF3435C914B0CDBD4A9FF90" descr="Picture"/>
        <xdr:cNvPicPr/>
      </xdr:nvPicPr>
      <xdr:blipFill>
        <a:blip r:embed="rId42" cstate="print"/>
        <a:stretch>
          <a:fillRect/>
        </a:stretch>
      </xdr:blipFill>
      <xdr:spPr>
        <a:xfrm>
          <a:off x="4490720" y="23593425"/>
          <a:ext cx="1143000" cy="2066925"/>
        </a:xfrm>
        <a:prstGeom prst="rect">
          <a:avLst/>
        </a:prstGeom>
      </xdr:spPr>
    </xdr:pic>
  </etc:cellImage>
  <etc:cellImage>
    <xdr:pic>
      <xdr:nvPicPr>
        <xdr:cNvPr id="12" name="ID_2D223CAB714A407A98D74FED965189D4" descr="Picture"/>
        <xdr:cNvPicPr/>
      </xdr:nvPicPr>
      <xdr:blipFill>
        <a:blip r:embed="rId43" cstate="print"/>
        <a:stretch>
          <a:fillRect/>
        </a:stretch>
      </xdr:blipFill>
      <xdr:spPr>
        <a:xfrm>
          <a:off x="4490720" y="21507450"/>
          <a:ext cx="1143000" cy="2009775"/>
        </a:xfrm>
        <a:prstGeom prst="rect">
          <a:avLst/>
        </a:prstGeom>
      </xdr:spPr>
    </xdr:pic>
  </etc:cellImage>
  <etc:cellImage>
    <xdr:pic>
      <xdr:nvPicPr>
        <xdr:cNvPr id="11" name="ID_0F87375CE5764ACE8F4CFE31A39E3325" descr="Picture"/>
        <xdr:cNvPicPr/>
      </xdr:nvPicPr>
      <xdr:blipFill>
        <a:blip r:embed="rId44" cstate="print"/>
        <a:stretch>
          <a:fillRect/>
        </a:stretch>
      </xdr:blipFill>
      <xdr:spPr>
        <a:xfrm>
          <a:off x="4490720" y="19392900"/>
          <a:ext cx="1143000" cy="2038350"/>
        </a:xfrm>
        <a:prstGeom prst="rect">
          <a:avLst/>
        </a:prstGeom>
      </xdr:spPr>
    </xdr:pic>
  </etc:cellImage>
  <etc:cellImage>
    <xdr:pic>
      <xdr:nvPicPr>
        <xdr:cNvPr id="10" name="ID_3307C0647E634DA99FA313797C367B20" descr="Picture"/>
        <xdr:cNvPicPr/>
      </xdr:nvPicPr>
      <xdr:blipFill>
        <a:blip r:embed="rId45" cstate="print"/>
        <a:stretch>
          <a:fillRect/>
        </a:stretch>
      </xdr:blipFill>
      <xdr:spPr>
        <a:xfrm>
          <a:off x="4490720" y="17268825"/>
          <a:ext cx="1143000" cy="2047875"/>
        </a:xfrm>
        <a:prstGeom prst="rect">
          <a:avLst/>
        </a:prstGeom>
      </xdr:spPr>
    </xdr:pic>
  </etc:cellImage>
  <etc:cellImage>
    <xdr:pic>
      <xdr:nvPicPr>
        <xdr:cNvPr id="9" name="ID_E47F2A26E73B4B8CA6BCFB178D96641B" descr="Picture"/>
        <xdr:cNvPicPr/>
      </xdr:nvPicPr>
      <xdr:blipFill>
        <a:blip r:embed="rId46" cstate="print"/>
        <a:stretch>
          <a:fillRect/>
        </a:stretch>
      </xdr:blipFill>
      <xdr:spPr>
        <a:xfrm>
          <a:off x="4490720" y="15163800"/>
          <a:ext cx="1143000" cy="2028825"/>
        </a:xfrm>
        <a:prstGeom prst="rect">
          <a:avLst/>
        </a:prstGeom>
      </xdr:spPr>
    </xdr:pic>
  </etc:cellImage>
  <etc:cellImage>
    <xdr:pic>
      <xdr:nvPicPr>
        <xdr:cNvPr id="8" name="ID_123B9E3D01574BB2A756CE6FA1133CCE" descr="Picture"/>
        <xdr:cNvPicPr/>
      </xdr:nvPicPr>
      <xdr:blipFill>
        <a:blip r:embed="rId47" cstate="print"/>
        <a:stretch>
          <a:fillRect/>
        </a:stretch>
      </xdr:blipFill>
      <xdr:spPr>
        <a:xfrm>
          <a:off x="4490720" y="13058775"/>
          <a:ext cx="1143000" cy="2028825"/>
        </a:xfrm>
        <a:prstGeom prst="rect">
          <a:avLst/>
        </a:prstGeom>
      </xdr:spPr>
    </xdr:pic>
  </etc:cellImage>
  <etc:cellImage>
    <xdr:pic>
      <xdr:nvPicPr>
        <xdr:cNvPr id="7" name="ID_4E8A34A8AA174CA5A0D273DE88FF4295" descr="Picture"/>
        <xdr:cNvPicPr/>
      </xdr:nvPicPr>
      <xdr:blipFill>
        <a:blip r:embed="rId48" cstate="print"/>
        <a:stretch>
          <a:fillRect/>
        </a:stretch>
      </xdr:blipFill>
      <xdr:spPr>
        <a:xfrm>
          <a:off x="4490720" y="10953750"/>
          <a:ext cx="1143000" cy="2028825"/>
        </a:xfrm>
        <a:prstGeom prst="rect">
          <a:avLst/>
        </a:prstGeom>
      </xdr:spPr>
    </xdr:pic>
  </etc:cellImage>
  <etc:cellImage>
    <xdr:pic>
      <xdr:nvPicPr>
        <xdr:cNvPr id="57" name="ID_8885DDA683F94708A2641C4C53173336" descr="core_image_url__exec_download_3760872530"/>
        <xdr:cNvPicPr/>
      </xdr:nvPicPr>
      <xdr:blipFill>
        <a:blip r:embed="rId49"/>
        <a:stretch>
          <a:fillRect/>
        </a:stretch>
      </xdr:blipFill>
      <xdr:spPr>
        <a:xfrm>
          <a:off x="0" y="0"/>
          <a:ext cx="7548245" cy="10058400"/>
        </a:xfrm>
        <a:prstGeom prst="rect">
          <a:avLst/>
        </a:prstGeom>
      </xdr:spPr>
    </xdr:pic>
  </etc:cellImage>
  <etc:cellImage>
    <xdr:pic>
      <xdr:nvPicPr>
        <xdr:cNvPr id="58" name="ID_8858EE4EF7A044A1979C61651957F502" descr="core_image_url__exec_download_4253847182"/>
        <xdr:cNvPicPr/>
      </xdr:nvPicPr>
      <xdr:blipFill>
        <a:blip r:embed="rId50"/>
        <a:stretch>
          <a:fillRect/>
        </a:stretch>
      </xdr:blipFill>
      <xdr:spPr>
        <a:xfrm>
          <a:off x="0" y="0"/>
          <a:ext cx="6705600" cy="10058400"/>
        </a:xfrm>
        <a:prstGeom prst="rect">
          <a:avLst/>
        </a:prstGeom>
      </xdr:spPr>
    </xdr:pic>
  </etc:cellImage>
  <etc:cellImage>
    <xdr:pic>
      <xdr:nvPicPr>
        <xdr:cNvPr id="59" name="ID_B92ED86D66514D5881A2CC1C7668DFCE" descr="core_image_url__exec_download_4009724384"/>
        <xdr:cNvPicPr/>
      </xdr:nvPicPr>
      <xdr:blipFill>
        <a:blip r:embed="rId51"/>
        <a:stretch>
          <a:fillRect/>
        </a:stretch>
      </xdr:blipFill>
      <xdr:spPr>
        <a:xfrm>
          <a:off x="0" y="0"/>
          <a:ext cx="7534275" cy="10058400"/>
        </a:xfrm>
        <a:prstGeom prst="rect">
          <a:avLst/>
        </a:prstGeom>
      </xdr:spPr>
    </xdr:pic>
  </etc:cellImage>
</etc:cellImages>
</file>

<file path=xl/sharedStrings.xml><?xml version="1.0" encoding="utf-8"?>
<sst xmlns="http://schemas.openxmlformats.org/spreadsheetml/2006/main" count="1870" uniqueCount="1039">
  <si>
    <t>NO.</t>
  </si>
  <si>
    <t>Premiere or Second-run</t>
  </si>
  <si>
    <t>Exclusive  or not</t>
  </si>
  <si>
    <t>数据说明Data Notes</t>
  </si>
  <si>
    <t>Cover</t>
  </si>
  <si>
    <t>Drama Title (CN)</t>
  </si>
  <si>
    <t>Drama Title (EN)</t>
  </si>
  <si>
    <t>Category</t>
  </si>
  <si>
    <t>Language</t>
  </si>
  <si>
    <t>Episodes</t>
  </si>
  <si>
    <t>Synopsis (CN)</t>
  </si>
  <si>
    <t>Synopsis (EN)</t>
  </si>
  <si>
    <t>Total Duration</t>
  </si>
  <si>
    <t>Paywall Episode</t>
  </si>
  <si>
    <t xml:space="preserve">Male/Female    </t>
  </si>
  <si>
    <t>Frame Link</t>
  </si>
  <si>
    <t>Second-run</t>
  </si>
  <si>
    <t>Non‑Exclusive</t>
  </si>
  <si>
    <t>镇兽王妃</t>
  </si>
  <si>
    <t>Blood of the Beast Queen</t>
  </si>
  <si>
    <t>AI Short Drama</t>
  </si>
  <si>
    <t>English</t>
  </si>
  <si>
    <t>40</t>
  </si>
  <si>
    <t>她曾是被家族抛弃、被未婚夫背叛、被推入兽口的弃女。金色血液洒落，最凶残的怪兽也向她低头。他是背负五百年血债的猎兽人，唯一愿为她跪地挡刀的男人。所有人都要她登上兽王之位，她却撕碎锁链、解放万兽。当五百年血债与阴谋落幕，深渊中一只古老的巨眼缓缓睁开：没有王的世界，不是自由，而是混沌。</t>
  </si>
  <si>
    <t>She was once a forsaken daughter, abandoned by her family, betrayed by her fiancé, and cast into the jaws of monsters. Yet when her golden blood fell, even the most ferocious beasts bowed before her.
He is a beast hunter burdened with a five-century blood debt, yet the only man who would kneel for her, shield her from blades, and lose himself to madness for her sake—only to regain clarity in her presence.
Everyone wanted her to become the "Beast King," commanding all creatures and ruling the world. Yet she refused the throne, shattered the chains, and freed the first beast, liberating all the imprisoned, enslaved, and weaponized monsters. When five hundred years of blood debts, lies, and conspiracies finally came to an end, she believed she had created a new world without kings or slaves.
In the deepest abyss, a colossal eye older than any beast king slowly opened. It whispered: "A world without a king is not freedom, but only chaos. And it has waited for this day far too long.".</t>
  </si>
  <si>
    <t>EP8</t>
  </si>
  <si>
    <t xml:space="preserve">Femae    </t>
  </si>
  <si>
    <t>https://f.io/c081_NTs</t>
  </si>
  <si>
    <t>龙焰王妃</t>
  </si>
  <si>
    <t>Blood Of The Dragon Bride</t>
  </si>
  <si>
    <t>她是全城唾骂的灾星之女，被献祭给枯萎王国的龙渊。龙焰扑向她时，血脉中浮现与龙火同源的金色纹路，沉睡千年的恶龙第一次收回了火焰。他是被封印在龙躯里三百年的黑骑士德雷文。当百年献祭、前世血仇与王座阴谋被撕开，她拒绝成为新暴君，将龙火归还众生，却不知龙渊深处还有更古老的黑暗苏醒。</t>
  </si>
  <si>
    <t>She was once the "daughter of the calamity" reviled by the entire city, and the decade-old sacrifice offered to the Dragon's Abyss in the Withering Kingdom.
Yet as the dragon's flame surged toward her, golden patterns identical to the flame's origin flared within her blood. Even the thousand-year slumbering evil dragon, for the first time, withdrew its flames from a "sacrifice.".
He was the cursed Black Knight Drevin, a dragon's descendant sealed within a dragon's body for three hundred years, and also the man who fought to the last breath in his previous life to protect her.
When the century-old sacrifice, the blood feud of past lives, and the throne's conspiracy were finally torn apart, Ira refused to become a new tyrant. She chose to return the dragon's flame to all, reviving the withered continent and freeing her cursed beloved. Yet, at the very depths of the dragon's abyss, the remains of an ancient dragon older than the first slowly opened its eyes. It whispered: A world without a dragon king is not rebirth, but the beginning of a new calamity. And it has waited in the darkness for far too long.</t>
  </si>
  <si>
    <t xml:space="preserve">Female    </t>
  </si>
  <si>
    <t>https://f.io/FWZ3U9Wi</t>
  </si>
  <si>
    <t>Not Launched</t>
  </si>
  <si>
    <t>Exclusive Available</t>
  </si>
  <si>
    <t>星门叛徒之女</t>
  </si>
  <si>
    <t>Star Gate:Daughter of the Traitor</t>
  </si>
  <si>
    <t>地球殖民体系濒临崩溃，星门沉寂十年。被全世界唾骂为叛徒之女的伊娃，伪装身份潜入星门空间站，追查父亲失踪的真相，却意外唤醒了十年无法解读的星图。冷面舰长凯恩奉命监视她，却在调查中发现，父亲的叛国证据竟被最高层篡改。当沃斯再次操纵舆论、追杀伊娃，她必须从叛徒之女成长为人类重启星门的唯一钥匙。</t>
  </si>
  <si>
    <t>The Earth's colonial system is about to collapse, but the Stargate has been silent for ten years. Eva, who was condemned as the "traitor's daughter" by the world, disguised herself and infiltrated the Stargate space station in order to uncover the truth behind her father's and the first expedition's disappearance. However, she unexpectedly awakened the outer star map that had been unreadable for ten years.
Cold faced Captain Kane was originally ordered to monitor her, but during the investigation, it was discovered that Eva's father's "defection evidence" had been tampered with by the highest authority. The two gradually uncover the truth during their escape: ten years ago, the first exploration team did not betray humanity, but was trapped at the other end of the stargate after successfully crossing it and being manually closed by General Voss to return to the coordinates.
When Voss manipulates public opinion again, pursues Eva, and attempts to take away the star chart, Eva must transform from the "traitor's daughter" to the only key to the star gate for humanity. She teamed up with Kane to fight against the military conspiracy, uncover a decade long injustice, restart the Stargate, and search for a new home for the endangered Earth.</t>
  </si>
  <si>
    <t>https://f.io/b8O3mTHL</t>
  </si>
  <si>
    <t>清洁工竟是封神队长</t>
  </si>
  <si>
    <t>THE CLEANER WAS A LEGEND</t>
  </si>
  <si>
    <t>五年前，他是全球足球冠军赛史上最耀眼的传奇队长。五年后，他在曾为他山呼海啸的球场拖地——被诬陷为叛徒，藏起真相，也藏起自己身为球场继承人的身份。直到一位队医选择相信他，被埋葬的王者重新站起。</t>
  </si>
  <si>
    <t>Five years ago, he was the most dazzling legendary captain in the history of the global football championship.  
Five years later, he dragged the ground in the stadium where he had shouted his name - framed as a traitor, hiding the truth and the fact that he was the hidden heir of this stadium. Until a team doctor believed him, the buried king stood up again.</t>
  </si>
  <si>
    <t xml:space="preserve">Male    </t>
  </si>
  <si>
    <t>https://f.io/Hw8fs5MA</t>
  </si>
  <si>
    <t>替嫁新娘 竟是冷血杀手</t>
  </si>
  <si>
    <t>MARRIED TO HIS ASSASSIN</t>
  </si>
  <si>
    <t>32</t>
  </si>
  <si>
    <t>被家族视作弃子的艾娃·门罗，被迫替姐姐嫁入豪斯家族，嫁给传闻中残疾暴戾、命不久矣的继承人内森。新婚夜她身穿婚纱反杀刺客，却发现婚书上的名字从来不是姐姐，而是她自己；而内森早已知道她的真实身份。在黑教堂的生死追杀与十二年前豪斯灭门案的真相中，两人从试探防备到并肩复仇，最终直面将她训练成冷血杀手的幕后黑手。</t>
  </si>
  <si>
    <t>Ava Monroe, who was considered an abandoned child by her family, was forced to marry her sister into the wealthy Hawthorne family and marry the rumored disabled, violent, and dying heir Nathan. On her wedding night, she wore a wedding dress and killed the assassin, only to discover that the name written on the engagement was never her sister's name, but her own; Nathan already knew her true identity. With the life and death threats of Black Chapel and his brother Eli, as well as the gradual revelation of the twelve year Hawthorne extermination case, Ava and Nathan go from testing and guarding each other to fighting side by side and seeking revenge, ultimately facing the mastermind behind her training as a 'cold-blooded killer'.</t>
  </si>
  <si>
    <t>https://f.io/GnRWoWuR</t>
  </si>
  <si>
    <t>龙蛋</t>
  </si>
  <si>
    <t>Dragon Egg</t>
  </si>
  <si>
    <t>45</t>
  </si>
  <si>
    <t>三百年前，拯救王国的巨龙遭背叛化为灰烬，只留下一颗被世界诅咒的龙蛋。三百年后，魔法测试为零的八岁王子凯尔被剥夺封号，与母亲一同流放。贵族的嘲讽中，凯尔捡起被遗弃的死蛋，意外孵化出认他为主的小龙。流放路上，这对被诅咒的母子面对恶毒旅店老板、贪婪地痞、侵占土地的管家与伪善贵族，小凯尔却用一本记仇小账本和龙的力量，冷静反杀每一个恶人。</t>
  </si>
  <si>
    <t>Three hundred years ago, the dragon that saved the kingdom was betrayed and reduced to ashes, leaving behind a single egg branded by the world as “cursed.” Three hundred years later, eight-year-old Prince Cael, whose magic reading tests at zero, is stripped of his title and exiled alongside his mother, Elara, by the Grand Priest Vasran. Amidst the mockery of the nobles, Cael picks up the discarded “dead egg” and unexpectedly hatches a dragonling that bonds with him as its master. On the road of exile, the “cursed” mother and son face relentless bullying from a corrupt innkeeper, greedy local thugs, a land-usurping steward, and a hypocritical noble lord. However, young Cael is no helpless prey. Armed with a small ledger to “add it to the list” and the power of his dragon, he uses a calm intellect far beyond his years to outmaneuver the wicked step by step, making them pay for their crimes. When the Ancient Dragon Stele glows in his presence, Grand Priest Vasran finally realizes the dragon bloodline survives, drawing a 300-year-old hunt and conspiracy to a head. Facing a deadly blood sacrifice in just three days, the seemingly cornered “little fox” Cael still holds a defiant smile. A counter-strike to overturn the entire dark kingdom is quietly unfolding.</t>
  </si>
  <si>
    <t>https://f.io/zzmLMC2o</t>
  </si>
  <si>
    <t>最后的龙裔</t>
  </si>
  <si>
    <t>THE LAST DRAGONBORN</t>
  </si>
  <si>
    <t>三百年前，诸王背叛真龙。真龙临死前将最后一缕龙火藏进一个婴孩体内。三百年后，他是角斗场最底层的奴隶，被嘲笑为龙吐出来的弃子。没有人知道，他是龙庭被抹去的继承人，血脉里沉睡着最后一条龙。当古龙石为他渗血，都城终于意识到最后的龙裔还活着。王使带着缚龙枷而来，枷锁扣上的那一刻，他体内的龙心跳第一次停歇。</t>
  </si>
  <si>
    <t>Three hundred years ago, the kings betrayed the true dragon.
Before dying, the dragon hid its last flame inside a child.
Three hundred years later, he is the lowest slave in the arena, mocked as the one the dragon spat out.
No one knows he is the erased heir of the Dragon Court, carrying the last dragon in his blood.
In the arena, he hides his power and uses skill, strategy, and one word—“Noted”—to make gamblers, nobles, and enemies fall one by one.
But when the ancient dragon stone bleeds for him, the capital realizes the last dragon heir is still alive.
The royal envoy arrives with the Dragon-Binding Collar.
The moment the collar locks, the dragon heartbeat inside him stops for the first time.</t>
  </si>
  <si>
    <t>https://f.io/ATz2PsK2</t>
  </si>
  <si>
    <t>冥王的献祭新娘</t>
  </si>
  <si>
    <t>BRIDE OF THE UNDERWORLD</t>
  </si>
  <si>
    <t>十二位新娘被献给死神，全部化为灰烬。当第十三位新娘蔻拉被投入冥界，她没有死，反而绽放——她是哈迪斯唯一能触碰而不毁灭的生灵。但献祭从来不是神谕，而是一场谎言。当死去的母亲留下警告：花开之日，他便找到了你，快跑。真正的怪物或许不是想要她为后的神。</t>
  </si>
  <si>
    <t>Twelve brides were sacrificed to the God of Death. All twelve turned to ash.
When Cora, the thirteenth bride, is thrown into the Underworld, she doesn’t die — she blooms. She is the only living thing Hades can touch without destroying.
But the sacrifice was never divine. It was a lie. And when Cora’s dead mother leaves her one warning — “If the flower blooms, he has found you. RUN.” — the real monster may not be the god who wants her as his queen.</t>
  </si>
  <si>
    <t>https://f.io/u710jOfe</t>
  </si>
  <si>
    <t>灵视侦探</t>
  </si>
  <si>
    <t>THE SIGHT</t>
  </si>
  <si>
    <t>在煤气灯与浓雾笼罩的王国，身败名裂的前警探伊莱亚斯身负诅咒：触摸凶案相关之物，便会看见血淋淋的罪案残影。内阁大臣死于密室，束手无策的皇家侦探局将他拖回案件。他的推理锁定真凶，却发现供词太过完美，凶手只是棋子，真正的杀人者戴着皇室纹章。目击者接连被杀，每一次窥视都在吞噬他的生命，他必须在阴谋抹去他之前，破解连环不可能之罪。</t>
  </si>
  <si>
    <t>In a kingdom shrouded in gaslight and fog, disgraced former detective Elias Thorne lives with a cursed gift: whenever he touches an object connected to a murder, he sees shattered, blood-soaked echoes of the crime.
When a Cabinet minister is found dead inside a locked room, the helpless Royal Yard drags Elias back into the case. His visions and razor-sharp deductions expose the killer—only for Elias to discover that the confession is too perfect, the suspect is merely a pawn, and the real murderer wears the royal crest.
As witnesses are silenced, his closest ally is suspended, and every vision steals more of his life, Elias must solve a chain of impossible crimes before the conspiracy at the heart of the kingdom erases him. But the deeper he investigates, the clearer it becomes: the shadow behind this murder is the same one that destroyed his life years ago.</t>
  </si>
  <si>
    <t>https://f.io/L3HQcXpH</t>
  </si>
  <si>
    <t>午夜车王</t>
  </si>
  <si>
    <t>MIDNIGHT KING</t>
  </si>
  <si>
    <t>三年前，凯斯勒家族杀死凯的哥哥并栽赃于他，毁掉他的人生。三年后，凯隐藏身份：白天是被欺凌的凯斯勒集团废柴职员，夜晚是地下赛车界未尝败绩的蒙面车王幻影。背负债务的机械天才米娅意外发现他的双重身份，与他达成保密雇佣协议。白天受尽少爷屈辱、夜晚被冠军维托暗算，凯在赛道上碾碎对手，也在暗处守护米娅。当米娅的弟弟被恶意拒绝手术，凯终于卸下伪装，一通电话让不可一世的凯斯勒家族跪下。</t>
  </si>
  <si>
    <t>Three years ago, the Kessler family killed Kai’s brother and framed him, destroying his life. Three years later, Kai hides his true identity. By day, he is a meek, bullied "loser" clerk at Kessler Corp. By night, he transforms into the "Phantom," an undefeated, masked racing king in the underground street racing scene. Mia, a desperate low-level employee burdened with debt, is exceptionally hired as the Phantom's exclusive mechanic due to her outstanding mechanical genius, and accidentally discovers Kai's dual identity. The two strike a confidentiality and employment deal. Facing humiliation by day from Trent, the boss's spoiled son, and malicious sabotage by night from the reigning champion Viktor, Kai ruthlessly crushes his rivals on the track while silently protecting Mia in the shadows. When Mia's brother is denied his life-saving surgery by a malicious Trent, leaving her utterly desperate, Kai finally drops his disguise. With a single phone call, he forces the high-and-mighty Kessler family to their knees. As the dark conspiracy of three years ago and Kai's terrifying, hidden power come to light, a devastating revenge to tear the Kessler empire to rubble officially begins.</t>
  </si>
  <si>
    <t>https://f.io/skTht9W5</t>
  </si>
  <si>
    <t>海后夺权</t>
  </si>
  <si>
    <t>The Sea Queen's Coup</t>
  </si>
  <si>
    <t>海后安菲特里忒发现丈夫的三叉戟、宫殿与军团，全是她的嫁妆。她携赫拉离婚先例，逐件收回自己的资产——并教会海王溺水是什么滋味。</t>
  </si>
  <si>
    <t>Queen Amphitrite discovers her husband’s trident, palace and legions were all her dowry. Armed with Hera’s divorce precedent, she repossesses her assets item by item — and teaches the Sea King how drowning feels.</t>
  </si>
  <si>
    <t>https://f.io/L0H3PcQp</t>
  </si>
  <si>
    <t>转生八岁：
大魔导师的复仇</t>
  </si>
  <si>
    <t>THE ARCHMAGE REBORN
BETRAYED BY MY DISCIPLE</t>
  </si>
  <si>
    <t>王国最伟大的大魔导师莱因哈特遭弟子塞西尔与王冠背叛。临终之际，他发动转生咒术，以边境男爵家八岁幼子莱昂的身份重生。重生当日，格雷家族正遭袭击。凭借前世知识，莱昂重筑魔力、击退敌人、救活濒死的母亲、夺回被侵占的矿脉。调查家族没落真相时他发现，格雷家因曾援助白塔而被清洗，他前世的死与新家的毁灭出自同一阴谋。皇家魔法学院的邀请，开启他重返王都之路，而塞西尔已窃取白塔，成为王最宠信、也是当世最强的大魔导师。</t>
  </si>
  <si>
    <t>Reinhardt, the kingdom’s greatest archmage, is betrayed by his disciple Cecil and the crown. With his final breath, he casts a reincarnation spell and awakens as Leon Grey, the eight-year-old son of a ruined border baron.
On the day of his rebirth, the Grey family is under attack. Using the knowledge of his former life, Leon rebuilds his magic, drives off their enemies, revives dead farmland, treats his dying mother, and reclaims stolen mines—giving his new family a chance to survive.
While investigating the Greys’ downfall, Leon discovers that they were purged for once helping the White Tower. His new family’s ruin and his murder in his former life were caused by the same conspiracy in the capital.
An invitation from the Royal Magic Academy opens Leon’s road back to the capital. Then he learns that Cecil has stolen the White Tower and become the King’s favorite—and the greatest mage alive. His enemy stands above the clouds, while Leon is only eight. But the teacher has returned.</t>
  </si>
  <si>
    <t>https://f.io/gCftMKC8</t>
  </si>
  <si>
    <t>我养的那只废物兽魂
是失传的神</t>
  </si>
  <si>
    <t>MY USELESS FAMILIAR IS A FORGOTTEN GOD</t>
  </si>
  <si>
    <t>曾被诅咒的蕾恩，在刑台上失去了唯一守护她的月白兔子。重生后她发誓救回它，却发现这只被嘲笑为无阶废物的兽魂，竟是三百年前被大族埋葬的遗忘之神。拥有看穿兽魂真相之力的她，揭露了等级制度的谎言，将骄傲的金血继承人卡西米尔拉到自己身边。当神明苏醒、万兽俯首，圣殿释放最初的封印大阵，蕾恩必须揭开前世背叛的真相，对抗以等级衡量众生的世界。</t>
  </si>
  <si>
    <t>Once condemned as cursed, Wren lost the moon-white rabbit—the only creature that protected her—on the execution stage.
Reborn, she vows to save it, only to discover that the mocked rankless familiar is a forgotten god buried by the great houses three centuries ago.
With the power to see the truth inside beast souls, she exposes the ranking system’s lies and draws the proud golden-blood heir Casimir to her side.
When the god awakens and every beast bows, the Sacrarium unleashes the original sealing array. Wren must uncover the betrayal of her past, survive their shared mark, and fight a world that measures every life by rank.</t>
  </si>
  <si>
    <t>https://f.io/tXFWriwj</t>
  </si>
  <si>
    <t>太阳神的小星星</t>
  </si>
  <si>
    <t>SUN GOD'S LITTLE STAR</t>
  </si>
  <si>
    <t>Cute Kids / Family / Fantasy / Mythology</t>
  </si>
  <si>
    <t>失忆的太阳神阿波罗抓住了一个偷神器的金瞳小女孩，却发现她是自己从未知晓的女儿。为救她垂死的母亲——他曾爱过又遗忘的凡间女子，阿波罗必须找回被盗走的记忆，揭开她多年的囚禁真相，违抗天界，赢回自己的家。</t>
  </si>
  <si>
    <t>The amnesiac Sun God Apollo catches a golden-eyed little girl stealing a divine relic—only to discover she is the daughter he never knew he had. To save her dying mother, the mortal woman he once loved and forgot, Apollo must recover his stolen memories, uncover her years of captivity, and defy the heavens to win his family back.</t>
  </si>
  <si>
    <t>https://f.io/_zC4mtcA</t>
  </si>
  <si>
    <t>白昼巨龙</t>
  </si>
  <si>
    <t>By Day, My Dragon</t>
  </si>
  <si>
    <t>在这个以驭龙之力定身份命运的世界，伊拉十九年来被嘲笑为失败者。当最后一只古真龙凯兰被判处死刑，却意外选择她为契约者。凯兰身负三百年诅咒：白天是撼天动地的巨龙，夜晚是冷峻神秘的男人。两人在屠龙教会的追杀中逃亡，逐渐信任彼此，揭开龙族灭绝与大地方枯萎的真相。真正的黑手维斯欲吞噬龙血登基龙皇，伊拉拒绝成为贪婪的征服者，选择与他并肩而战。</t>
  </si>
  <si>
    <t>In a world where one’s identity and destiny are determined by the ability to bond with a dragon, Ila has been mocked as a failure for nineteen years. Her life changes forever when Kaelan—the last surviving ancient true dragon, condemned to execution—unexpectedly chooses her as his bonded partner.
Kaelan has endured a curse for three hundred years: by day, he takes the form of a mighty dragon capable of shaking the heavens and the earth; by night, he transforms into a cold and mysterious man. As Ila and Kaelan flee from the relentless pursuit of the dragon-slaying Church, they gradually learn to trust each other and uncover the truth behind the extinction of the dragon race and the withering of the continent.
The true mastermind, Vess, intends to devour Kaelan’s dragon blood, seize his power, and crown himself the new Dragon King. When Ila is forced to choose between sacrificing Kaelan and inheriting his power, she refuses to become another greedy conqueror. Instead, she chooses to fight by Kaelan’s side and return the dragonfire stolen by Vess to the dying land.
In the final battle, Vess is consumed by the very power he sought to control. The withered continent is restored to life, and Kaelan is finally freed from his three-hundred-year curse. At last, he and Ila gain their freedom and choose to remain together.
However, deep within the Dragon Abyss, an even older darkness begins to awaken, foreshadowing a far greater crisis yet to come.</t>
  </si>
  <si>
    <t>https://f.io/j1bvq1CE</t>
  </si>
  <si>
    <t>亿万富翁的秘密继承人</t>
  </si>
  <si>
    <t>The Billionaires Secret Heir</t>
  </si>
  <si>
    <t>雨中，她被抛弃时已怀有身孕，发誓独自养大孩子。五年后，那个她记不起的亿万富翁找上门来——却不知道那个男孩是他的儿子。</t>
  </si>
  <si>
    <t>Disowned and pregnant in the rain, she swore to raise her child alone. Five years later, the billionaire 
she can’t remember comes looking — never knowing the boy is his.</t>
  </si>
  <si>
    <t>https://f.io/GYwtwvFB</t>
  </si>
  <si>
    <t>马夫，复仇之神</t>
  </si>
  <si>
    <t>BEATEN STABLEBOY, THE GOD OF PAYBACK</t>
  </si>
  <si>
    <t>三年前，一个神秘男人坠入被遗忘的边境小镇，成为传说中的被诅咒马童。没人知道他来自何处，也没人知道他失去了什么，只知道他从不还手。他在全镇人的嘲笑、羞辱与殴打中沉默，直到那个赌徒在集市扬鞭。所有人等着他崩溃，他却平静开口：一鞭，三天，十倍奉还，你确定？三天后，第一笔债到期。每一份残忍都将偿还，每一个隐藏的罪孽都将付出代价。</t>
  </si>
  <si>
    <t>Three years ago, a mysterious man fell into a forgotten border town and became known as its cursed stableboy. No one knows where he came from. No one knows what he has lost. The only thing people know is that he never fights back. He is mocked, humiliated, and beaten while the entire town watches. Until the day a ruthless gambler raises a lash in the middle of the market. Everyone expects the stranger to break. Instead, he calmly says: “One lash. Three days. Tenfold. You sure?” Everyone laughs. No one believes a man who refuses to defend himself could possibly hold any power. But three days later, the first debt comes due. From that moment on, every cruelty returns, every hidden sin demands a price, and every debt finds its owner. Yet the town still doesn’t know the truth behind the silent stableboy. Who is he? Why does he carry burning rope rings on his wrist? And why would a man with the power to destroy his enemies choose to suffer instead? As forgotten secrets awaken and a mysterious force begins hunting him, Gray must decide before the final ring burns away — continue carrying the world’s debts, or reclaim the power he once abandoned. Because in this world, every debt gets paid. No exceptions.</t>
  </si>
  <si>
    <t>https://f.io/1s8SZWp8</t>
  </si>
  <si>
    <t>废土矿工竟是战神</t>
  </si>
  <si>
    <t>THE WASTELAND MINER
IS A WAR GOD</t>
  </si>
  <si>
    <t>五年前，黑河战役中一座桥梁爆炸，七百名士兵殒命。战场指挥官凯恩被冠以叛徒之名，流放至偏远劳改矿，编号零零七二。他被所有矿工憎恨践踏，忍受工头杜坎的折磨与构陷。只有年轻军法官诺拉在翻阅旧案时发现致命矛盾，她看到凯恩本能般的战场反应，意识到全国性的判决是一场谎言。当真相即将被掩埋，凯恩独自回到隧道，向七百个名字敬了五年来第一个军礼。</t>
  </si>
  <si>
    <t>Five years ago, a bridge explosion claimed seven hundred soldiers in the Black River Campaign. Kane, their field commander, was branded a traitor who betrayed his troops and exiled to a remote penal mine under the prisoner number Zero-Zero-Seven-Two.
Hated and scorned by every miner, Kane endures endless torment at the hands of foreman Dukan, who steals his life-saving tunnel surveys and frames him repeatedly. Only Nora, a young military judge assigned to review old case files, spots fatal contradictions in the official records. She witnesses Kane’s instinctive battlefield reflexes and realizes the nationwide verdict against him is a fabricated lie.Major Harlow, the military overseer desperate to bury the truth, issues two ruthless orders at once: rush Kane’s final trial to lock him away forever, and seal Tunnel Nine’s carved rock wall with concrete to erase all traces of the fallen men.
That night, veteran miners sneak into the forbidden tunnel and uncover a shocking secret — the entire stone wall is covered with seven hundred full names, carved painstakingly by Kane over years.On the eve of the wall’s burial, Kane returns alone to bid farewell to his men. He salutes the inscriptions for the first time in five years. Outside the tunnel, armored prisoner transports and concrete trucks converge simultaneously. The long-buried truth of the Black River tragedy, and justice for seven hundred forgotten heroes, hang in the balance.</t>
  </si>
  <si>
    <t>https://f.io/83uznUJb</t>
  </si>
  <si>
    <t>《深海女王逆袭归来》</t>
  </si>
  <si>
    <t>Return  of  the  Abyssal   Sea Queen</t>
  </si>
  <si>
    <t>三年前，程潮贵女玛丽丝以一己之力逆转海啸，救下王子洛兰与残军。临潮城却被海啸吞没，她被烙上灾星之名。她耗尽潮汐之力救活洛兰，换来的却是退婚、夺功、判处溺刑。所有人都以为深渊是她的坟墓，千盏沉灯却照亮她的归路，沉睡三百年的遗忘军团俯首称臣，古老深渊王宫认她为主。重生归来，玛丽丝身披暗海长袍，率黑珍珠舰队重返海都，向夺走她名位、身份与尊严的人一一讨还。</t>
  </si>
  <si>
    <t>Three years ago, Maryse, the noble daughter of Chengchao, single-handedly reversed the tidal surge, saving Prince Luo Lan and the remnants of the army. However, the city of Linchao was swallowed by the tsunami, and she was branded as the "Star of Disaster." She exhausted her tidal power to revive Luo Lan, only to be met with annulment, stripped of her military achievements, and sentenced to drowning. Everyone believed the abyss would become her grave, but a thousand submerged lanterns illuminated her path. The forgotten army, slumbering for three centuries, bowed in submission, and the ancient abyssal palace recognized her as its master. Reborn, Maryse donned a dark sea robe and led the Black Pearl Fleet back to the sea capital. As she uncovered the truth behind Linchao's destruction and the Three Pillars' sacrificial array, she sought justice from those who had taken her titles, identity, and dignity. Yet, as the tidal heart in the former prince's chest burned anew and old enemies recognized her familiar face at a welcome feast, this vengeance upon the abyss was steadily drawing closer to an even darker conspiracy.</t>
  </si>
  <si>
    <t>https://f.io/UAEFhMQG</t>
  </si>
  <si>
    <t>她的凝望</t>
  </si>
  <si>
    <t>Her Gaze</t>
  </si>
  <si>
    <t>GL, Campus, Girls‑Love, Youth, Female‑Lead Romance</t>
  </si>
  <si>
    <t>乖乖女大学生艾玛被校园小团体霸凌，一次次被神秘的问题少女薇薇安所救。两人从陌生到交心，薇薇安的真实身份——辛克莱集团继承人浮出水面，校园阴谋也随之曝光。两人联手对抗恶意，却面临薇薇安母亲的强行分离，在身份、情感与权力的漩涡中完成救赎与反抗。</t>
  </si>
  <si>
    <t>Emma, a "good girl" college student, is bullied by campus cliques and repeatedly saved by the enigmatic "troublemaker" Vivian. As their bond deepens from strangers to confidantes, Vivian's true identity (heiress of the Sinclair Group) is revealed, exposing campus conspiracies (Jenna's frame-up). The two join forces against malice, but face forced separation from Vivian's mother (Mrs. Sinclair), navigating redemption and resistance amid identity, emotion, and power struggles.</t>
  </si>
  <si>
    <t>https://f.io/OOU9Hz39</t>
  </si>
  <si>
    <t>身怀石油大亨四宝</t>
  </si>
  <si>
    <t>Carrying the Oil Baron's Four Heirs</t>
  </si>
  <si>
    <t>兽医系穷学生奎因·卡洛威为救垂死的母亲，与得州石油大亨继承人怀亚特做了一夜交易。三个月后她发现自己怀了四胞胎——而孩子的父亲竟是前男友那个亿万富翁叔叔。斯特林家族的遗嘱规定：怀亚特三十岁前必须结婚生子，否则整个石油帝国将落入布雷特之手。奎因怀着的四个孩子，成了王朝与覆灭之间唯一的筹码。</t>
  </si>
  <si>
    <t>Carrying the Oil Baron’s Four Heirs follows Quinn Calloway, a broke veterinary student who makes a desperate one-night deal with Texas oil-and-ranch heir Wyatt Sterling to save her dying mother. Three months later, Quinn discovers she is pregnant with quadruplets — and the father is the billionaire uncle of her cruel ex-boyfriend, Brett.
But the Sterling family will changes everything: Wyatt must marry and prove an heir is on the way before his thirtieth birthday, or the entire Sterling ranch and oil empire will pass to Brett. The four babies Quinn carries become the only thing standing between a dynasty and ruin, pulling her into a high-stakes battle of inheritance, revenge, forbidden love, and family betrayal.</t>
  </si>
  <si>
    <t>https://f.io/DQRzLZ8G</t>
  </si>
  <si>
    <t>咬我一口，我的伯爵</t>
  </si>
  <si>
    <t>Bite Me  My Count</t>
  </si>
  <si>
    <t>吸血鬼世界被恐惧与鲜血统治了五千年。当残缺的半血吸血鬼艾登出现，一切开始崩塌。他拼命抗拒本能，却在酒吧之夜失控暴露真身。古老伯爵卡西安用一滴血救下他，两人的命运从此交织。当银十字组织展开屠杀，艾登隐藏的王血觉醒——他不是半血弃子，而是失落的吸血鬼之王。</t>
  </si>
  <si>
    <t>For five thousand years, the vampire world has been ruled by fear, blood, and endless loneliness. But when a broken young half-blood vampire named Aiden appears, everything that has remained unchanged begins to collapse.</t>
  </si>
  <si>
    <t>https://f.io/Fas7OGXw</t>
  </si>
  <si>
    <t>我的神明，我的宿敌</t>
  </si>
  <si>
    <t>My God  My Enemy</t>
  </si>
  <si>
    <t>卡德摩斯靠不信任何人活到今天。他孤身穿越法外森林，三十名匪徒围杀他——却在几秒内全部倒下。奥林匹斯之王宙斯在云端看见他，瞬间沦陷。伪装成凡人赖恩的宙斯缠着他不放，雷电之中暴露神格。一个不信承诺的凡人，一个从不认真爱过的神明，在诸神分裂与遗忘药水的夹缝中，用草编戒指许下跨越永恒的誓言。</t>
  </si>
  <si>
    <t>Cadmus has survived by trusting no one. Beautiful and ruthless, he crosses a lawless forest alone—until more than thirty bandits surround him.</t>
  </si>
  <si>
    <t>https://f.io/xaXIjTFL</t>
  </si>
  <si>
    <t>恶魔的新娘</t>
  </si>
  <si>
    <t>THE DEMON'S BRDE</t>
  </si>
  <si>
    <t>血月之夜，妹妹因身负致命诅咒被判火刑。绝望的艾拉拉念出禁咒，唤醒了被封印千年的恶魔领主阿斯莫德。他开出条件：成为我的新娘，献出三年寿命，你的妹妹就能活。血契落成，猩红刺纹爬向她的心脏，最珍贵的记忆开始消失。当刺纹触及心口，艾拉拉将失去生命、身份——还是揭开连恶魔都想掩埋的真相？</t>
  </si>
  <si>
    <t>On the night of the blood moon, Elara's younger sister is condemned to burn for carrying a deadly curse. Desperate to save her, Elara recites a forbidden spell and awakens Asmodeus, an ancient demon lord sealed away for a thousand years.</t>
  </si>
  <si>
    <t>https://f.io/hcAeLyAn</t>
  </si>
  <si>
    <t>女佣之女与四位痴迷阿尔法</t>
  </si>
  <si>
    <t>The Maid's Daughter and Her Four Obsessed Alphas</t>
  </si>
  <si>
    <t>3D Manga, CEO x Beastmen</t>
  </si>
  <si>
    <t>50</t>
  </si>
  <si>
    <t>Sadie，一个在犬家别墅底层长大的”保姆女儿”，银渐层猫的外貌让她在满是犬族权贵的宅邸里格格不入。她以为自己只需忍过这段日子就能带母亲离开，却被犬家四个男人一步步拖入危险的情感漩涡——禁欲掌权的藏獒家主Ronan、痞帅偏执的猎犬大少爷Jasper、腹黑温柔的杜宾二少爷Adrian、以及温柔如神父冷酷如刽子手的牧羊犬管家Nathaniel。当她发现自己并非银渐层，而是被灭门的白虎家族最后的继承人时，一切暧昧、羞辱与试探都变成了复仇的序章。</t>
  </si>
  <si>
    <t>Sadie, a maid's daughter raised at the bottom of the Canine Mansion, stands out with her silver-gradient cat looks among dog-aristocrat elites. She thinks she only needs to endure until she can take her mother away, but four men of the canine family drag her into a dangerous emotional vortex—Ronan, the abstinent Tibetan Mastiff patriarch; Jasper, the rakish hound heir; Adrian, the scheming Doberman second son; and Nathaniel, the shepherd butler gentle as a priest yet cold as an executioner. When she learns she is not a silver cat but the last heiress of the exterminated White Tiger clan, every flirtation, humiliation and test becomes the prelude to revenge.</t>
  </si>
  <si>
    <t>EP11</t>
  </si>
  <si>
    <t>https://f.io/mZLtY7ab</t>
  </si>
  <si>
    <t>月亮离开火星时</t>
  </si>
  <si>
    <t>When the Moon Decided to Leave Mars</t>
  </si>
  <si>
    <t>3D Anime, Alien City Chase-Wife Drama</t>
  </si>
  <si>
    <t>49</t>
  </si>
  <si>
    <t>Luna为了给丈夫Mars买生日礼物，在餐厅辛苦打工三个月，推开家门却撞见他和Neptune滚在一起。她扇了Mars一巴掌，提出离婚。Mars嘲笑她是废物主妇，活不过三天。六岁的儿子Aster也站在Neptune那边，喊她"prison warden"。净身出户那晚，Galaxy集团总裁Earth出现了。Luna凭真才实学从项目经理一路升到总工程师，而Mars丢了工作、丢了儿子，沦为通下水道的管道工。圣诞夜，他以水管工身份走进Luna的新家修马桶，儿子递给他两颗巧克力说Merry Christmas，他低着帽檐，一个字都没敢认。</t>
  </si>
  <si>
    <t>Luna slaved three months at a restaurant for husband Mars's birthday gift, only to walk in on him with Neptune. She slaps him and demands a divorce. Mars sneers she is a useless housewife who won't survive three days, and even their six-year-old son Aster takes Neptune's side. Kicked out penniless, she meets Earth, CEO of the Galaxy Group. Luna climbs from project manager to chief engineer on pure talent, while Mars loses his job, his son, and ends up a plumber. On Christmas Eve, he enters Luna's new home to fix the toilet; his son hands him two chocolates and says Merry Christmas—he lowers his cap, not daring to claim a single word.</t>
  </si>
  <si>
    <t>https://f.io/yV6XBfYl</t>
  </si>
  <si>
    <t>面具夫妻</t>
  </si>
  <si>
    <t>The Masked Spouses</t>
  </si>
  <si>
    <t>3D Anime, Urban Revenge Fruit Edition</t>
  </si>
  <si>
    <t>53</t>
  </si>
  <si>
    <t>Vivian 是美国郊区上流社区人人称羡的”模范夫妻”中的妻子，直到一个深夜，她撞破丈夫 Adrian 的秘密——这位温文尔雅的完美丈夫，竟是深柜同性恋，与闺蜜 Camille 的丈夫 Julian 有染。更令她崩溃的是，这场婚姻从一开始就是嫉妒她的闺蜜 Camille 一手设计的圈套。Vivian 取证、离婚，却在收拾行李时发现 Adrian 已是癌症晚期。在追查真相、周旋于魅力绅士 Laurent 与疯狂的 Camille 之间的同时，Vivian 与 Adrian 也在生命的倒计时里，重新看清了彼此。她甚至亲手为 Adrian 与 Julian 操办了一场婚礼。当 Camille 的妒火最终酿成持刀相向的悲剧，一切尘埃落定后，Vivian 与 Adrian 决定像真正的夫妻那样，走完最后一程——却在一支探戈里，永远告别。</t>
  </si>
  <si>
    <t>Vivian, the envy of her upscale suburban community as half of a 'perfect couple,' uncovers husband Adrian's secret one night—the gentlemanly perfect husband is a closeted gay man having an affair with Camille's husband Julian. Worse, this marriage was a trap designed from the start by jealous Camille. Vivian gathers evidence and files for divorce, then discovers Adrian is terminally ill. As she chases the truth between charming Laurent and frantic Camille, she and Adrian see each other anew in life's countdown—she even stages a wedding for Adrian and Julian. When Camille's jealousy ends in a knife-wielding tragedy, Vivian and Adrian choose to walk the final stretch like true spouses—and in one tango, they say goodbye forever.</t>
  </si>
  <si>
    <t>https://f.io/HsBNrkjw</t>
  </si>
  <si>
    <t>重生后四大至尊</t>
  </si>
  <si>
    <t>Reborn, Four Mighty Lords Are Mine</t>
  </si>
  <si>
    <t>艾拉重生回到16岁魔法测试日，凭借前世记忆反抗继妹莉莉安，唤醒上古星辰魔力，引来精灵王子莱昂纳多、血族公爵塞缪尔、龙族少主凯伦、教廷圣子加布里埃尔四大强者守护。她一路隐忍布局，于暗黑森林获《血月秘典》、龙族领地夺龙晶核心、教廷禁地得逆光卷轴，融合星辰与暗影之力，实力一路破阶。艾拉逐一清算莉莉安、凯勒、伊索等仇人，整合四方势力建立星辰阁，最终在巅峰之战觉醒完整星辰神力，击溃反派联盟，将莉莉安打入炼狱，登临大陆之巅，成为执掌光明与黑暗的创世神女，四大男主甘愿相伴左右。</t>
  </si>
  <si>
    <t>Ella is reborn and returns to her 16th birthday magic test day. Using memories from her past life, she outwits her stepsister Lillian, awakens ancient stellar magic, and attracts four powerful protectors: elven prince Leonardo, vampire duke Samuel, dragon lord Karen, and holy saint Gabriel. She patiently schemes her way through, obtaining the Blood Moon Codex in the Dark Forest, seizing the Dragon Crystal Core in dragon territory, and claiming the Reverse Light Scroll in the forbidden archives of the Holy See. Fusing stellar and shadow powers, she breaks through realm after realm. Ella systematically settles scores with enemies Lillian, Keller, and Iso, unifies the four factions to establish the Stellar Pavilion, and ultimately awakens complete stellar divine power in the final battle, crushing the villain alliance, banishing Lillian to purgatory, and ascending to the summit of the continent as the Creator Goddess of light and darkness, with the four male leads willingly staying by her side.</t>
  </si>
  <si>
    <t>60</t>
  </si>
  <si>
    <t>EP6</t>
  </si>
  <si>
    <t>https://f.io/RJzHgdk5</t>
  </si>
  <si>
    <t>血腥玛丽：她的召唤之爱</t>
  </si>
  <si>
    <t>Bloody Mary: Her Summoned Love</t>
  </si>
  <si>
    <t>被霸凌少女意外召唤出镜中死神，却发现他是前世殉情恋人。在弹幕的提示下，她从校园底层逆袭为家族复仇女王，并逐步将浑身浴血的凶悍恶灵，重新养回那个满眼是她的绝美少年。
一句话简介：当全校霸凌者逼她玩血腥玛丽，镜子里走出的白衣女鬼，却是前世为她而死的绝美少年。</t>
  </si>
  <si>
    <t>A bullied girl accidentally summons the Reaper from a mirror, only to discover he is her lover from a past life who died for her. With guidance from bullet-screen comments, she rises from the bottom of the school's social hierarchy to become a vengeance queen, gradually nurturing the blood-soaked, fearsome evil spirit back into the stunning young man whose eyes were once only for her.
One-line synopsis: When school bullies force her to play Bloody Mary, the white-clad female ghost that emerges from the mirror turns out to be a breathtakingly beautiful youth who died for her in a past life.</t>
  </si>
  <si>
    <t>EP7</t>
  </si>
  <si>
    <t>https://f.io/NC19SKrx</t>
  </si>
  <si>
    <t>诸神黄昏：最后血脉</t>
  </si>
  <si>
    <t>RAGNAROK: THE LAST BLOODLINE</t>
  </si>
  <si>
    <t>埃里克·索尔松（Erik Thorsson）今年二十四岁，住在挪威卑尔根。他的生活可以精确地概括为三件事：捕鱼、喝酒、修那条永远修不好的破船。他的祖父上周去世了，留给他的只有一枚刻着奇怪符文的青铜吊坠和一封没写完的信。信上只有三行字——“埃里克，你不是索尔松家族的血脉。你是奥丁之子。芬布尔之冬已经来了。找到其他觉醒者，在他们被清算之前。”
埃里克把信扔进了抽屉。他以为祖父临终前神志不清。但那天夜里，他在码头上被一个身高两米的黑衣男人袭击。那个男人的眼睛没有瞳孔，只有两团燃烧的金色火焰。男人的声音像是从冰层深处传来的：“奥丁的血脉。终于找到你了。洛基向你问好。”埃里克本能地举起手臂格挡，他的吊坠突然炸开了一团银白色的光。光幕中浮现出无数卢恩符文，他的右臂皮肤上开始灼烧出从未见过的印记。
他活了下来。他不知道为什么，也不知道自己做了什么。但那个黑衣人在消失前留下了一句话：“清算者不会停。下一个是弗雷的孙女。她在雷克雅未克。你有七十二小时。”
埃里克不想当英雄。他只想修好他的船，喝他的啤酒，过他的日子。但当他打开祖父留下的航海日志，发现每一页都画满了九界的图谱和圣器的坐标；当他第一次在镜子里看到自己眼睛深处一闪而过的银色火焰；当他在深夜的峡湾边，亲眼目睹第一头霜巨人后裔从冰川中苏醒——他意识到祖父没有疯。
九界的倒计时已经开始。洛基的清算者正在猎杀每一个觉醒者。而那个从没离开过卑尔根、连挪威语都说得不太标准的年轻渔民，是九界最后的希望。
埃里克·索尔松——一个满嘴脏话、脾气暴躁、打架永远第一个冲上去然后第一个被打趴下的家伙——必须在他完全不知道自己在干什么的情况下，找到其他神裔，激活九件圣器，在诸神黄昏的终点直面洛基本人。而洛基已经等了一千年。他不介意再多等几天。</t>
  </si>
  <si>
    <t>Erik Thorsson, twenty-four years old, lives in Bergen, Norway. His life can be precisely summarized in three things: fishing, drinking, and fixing his perpetually broken boat. His grandfather passed away last week, leaving him only a bronze pendant engraved with strange runes and an unfinished letter. The letter contained just three lines: “Erik, you are not of the Thorsson bloodline. You are the son of Odin. The Fimbulwinter has come. Find the other awakened ones before they are purged.”
Erik tossed the letter into a drawer, thinking his grandfather was delirious in his final moments. But that night, he was attacked on the docks by a two-meter-tall man in black whose eyes had no pupils—only two burning golden flames. The man's voice seemed to come from deep within the ice: “Bloodline of Odin. Found you at last. Loki sends his regards.” Erik instinctively raised his arm to block, and his pendant exploded with a burst of silver-white light. Countless rune symbols materialized in the light, and unfamiliar marks began to burn into the skin of his right arm.
He survived. He didn't know why or what he had done. But before vanishing, the man in black left one sentence: “The Purifiers won't stop. The next one is Frey's granddaughter. She's in Reykjavik. You have seventy-two hours.”
Erik didn't want to be a hero. He just wanted to fix his boat, drink his beer, and live his life. But when he opened his grandfather's sailing log and found every page covered in maps of the Nine Realms and coordinates of sacred artifacts; when he first glimpsed a flash of silver flame deep within his own eyes in the mirror; when he witnessed the first frost giant descendant awakening from a glacier by the fjord in the dead of night—he realized his grandfather wasn't crazy.
The countdown of the Nine Realms had begun. Loki's Purifiers were hunting every awakened one. And that young fisherman who had never left Bergen, who could barely speak proper Norwegian, was the last hope of the Nine Realms.
Erik Thorsson—a foul-mouthed, hot-tempered brawler who always charges in first and gets knocked down first—must find the other divine descendants, activate the nine sacred artifacts, and face Loki himself at the end of Ragnarök. And Loki had been waiting for a thousand years. He didn't mind waiting a few more days.</t>
  </si>
  <si>
    <t>https://f.io/USzB0YJz</t>
  </si>
  <si>
    <t>错枕春宵</t>
  </si>
  <si>
    <t>One Night Fling, Long Lost Heir</t>
  </si>
  <si>
    <t>纨绔假少爷一夜风流后留钱离场，转头发现对方竟是夺走自己身份的真少爷，在强势禁锢与反复拉扯中，从针锋相对走向双向心动，联手掀翻尘封二十年的豪门阴谋。</t>
  </si>
  <si>
    <t>The spoiled fake young master leaves after a one-night affair, only to discover that his partner is the real heir who stole his identity. Caught in a fierce battle of control and emotional push-and-pull, the two gradually move from hostility to mutual attraction. Together, they uncover and bring down a wealthy family conspiracy that has been hidden for twenty years.</t>
  </si>
  <si>
    <t>https://f.io/Lhs_NkKv</t>
  </si>
  <si>
    <t>继兄的禁忌执念</t>
  </si>
  <si>
    <t>My Stepbrother’s Forbidden Obsession</t>
  </si>
  <si>
    <t>渴望挣脱豪门桎梏的莱拉，满心期许嫁给未婚夫凯恩，殊不知这场婚事是渣男与贴身闺蜜米娅联手布下的吞产骗局。婚礼前夕真相败露，叠加与伊莱亚斯的禁忌纠葛，让莱拉深陷羞耻与崩塌之中，后续更被凯恩软禁逼婚，坠入绝境。濒死觉醒的莱拉彻底撕碎天真假面，与隐忍深爱她的伊莱亚斯强强联手，在大婚现场重磅曝光所有阴谋，让背叛者彻底身败名裂。可二人同父异母的禁忌关系随之引爆全网，惨遭家族与上流圈层的全方位打压。莱拉不惜割舍半数继承权护伊莱亚斯上位，二人携手对抗世俗非议、深挖家族尘封秘辛、肃清所有残余敌对势力，最终打破家族严苛禁令，挣脱世俗与身份枷锁，从纠缠对立的禁忌之人，成为生死与共、彼此唯一的命运共同体。</t>
  </si>
  <si>
    <t>Lyla longs to break free from the restraints of her wealthy family and eagerly prepares to marry her fiancé Kane, unaware that this marriage is a trap orchestrated by Kane and her close friend Mia to seize her inheritance. When the truth is exposed on the eve of the wedding, combined with her forbidden entanglement with Elias, Lyla is plunged into shame and emotional collapse. She is later imprisoned and forced into marriage by Kane, falling into complete despair. After awakening from the brink of death, Lyla tears away her innocent facade and joins forces with Elias, who has secretly loved her all along. Together, they expose all the conspiracies at the wedding and completely ruin the betrayers. However, their forbidden relationship as half-siblings causes a nationwide scandal, and they face overwhelming pressure from their family and the upper-class society. Lyla gives up half of her inheritance to help Elias rise to power. Together, they fight against social condemnation, uncover the family secrets buried for decades, and eliminate all remaining enemies. In the end, they break the family’s strict prohibitions and escape the chains of social status and identity, transforming from forbidden adversaries into soulmates who share a life-and-death bond.</t>
  </si>
  <si>
    <t>https://f.io/8e_f59i1</t>
  </si>
  <si>
    <t>枕边错落</t>
  </si>
  <si>
    <t>One Night Fling, Long Lost Heart</t>
  </si>
  <si>
    <t>纨绔假千金一夜情缘后留钱离去，转头发现对方竟是夺走自己身份的真千金，在深情守护与反复拉扯中，从针锋相对走向双向心动，联手掀翻尘封二十年的豪门阴谋。</t>
  </si>
  <si>
    <t>A spoiled fake heiress leaves money behind after a one-night stand, only to discover the other party is the true heiress who usurped her identity. Through devoted protection and relentless push-and-pull, they go from bitter rivals to mutual attraction, joining forces to expose a two-decade-old family conspiracy.</t>
  </si>
  <si>
    <t>https://f.io/Fr1dtxLM</t>
  </si>
  <si>
    <t>以我血赦免你的罪</t>
  </si>
  <si>
    <t>Let my blood absolve your sin</t>
  </si>
  <si>
    <t>塞西莉亚家破人亡后化名蕾娜塔，被迫接近黑手党教父西泽尔。她不知教父与神父本为一人，更不知对方是寻了她千年的纯血血族。她在利用与心动间反复拉扯，三世记忆苏醒才知这场相遇是对方跨越千年的奔赴。</t>
  </si>
  <si>
    <t>After her family was destroyed, Cecilia takes the alias Renata and is forced to approach Mafia Godfather Cesare. Unbeknownst to her, the Godfather and Father Samuel are the same person—a pureblood vampire who has been searching for her across a thousand years. Torn between manipulation and desire, she awakens three lifetimes of memories and realizes this encounter was his millennium-spanning pursuit.</t>
  </si>
  <si>
    <t>https://f.io/kbKwjdpY</t>
  </si>
  <si>
    <t>阿尔法·凯尔的契约之月</t>
  </si>
  <si>
    <t>Alpha Kael's Contract Luna</t>
  </si>
  <si>
    <t>流落人类世界的月影族纯血Omega被强行带回狼族联姻，与铁血Alpha狼王从针锋相对到并肩破局，在阴谋漩涡中相爱并终结千年纷争。</t>
  </si>
  <si>
    <t>A pureblood Omega of the Moon Shadow Clan, stranded in the human world, is forcibly brought back to the werewolf tribe for a political marriage. She and the iron-willed Alpha Wolf King go from bitter rivals to trusted allies, falling in love amidst a vortex of conspiracy and ultimately ending a thousand-year conflict.</t>
  </si>
  <si>
    <t>https://f.io/BNhH24k0</t>
  </si>
  <si>
    <t>霜狼陨落时：三位阿尔法跪碎了王座</t>
  </si>
  <si>
    <t>The Fall of the Frost Wolf: Three Alphas Break the Throne Kneeling</t>
  </si>
  <si>
    <t>女主被继妹算计至心死，亲手从狼族灵魂网络删除自身，让三位阿尔法兄长疯狂寻遍全球。五年后她踩着高定水晶鞋归来，兄长们跪碎王座也换不回她一个回眸。</t>
  </si>
  <si>
    <t>Driven to despair by her stepsister's schemes, the heroine physically deletes herself from the werewolf soul network, sending her three Alpha brothers on a frantic global search. Five years later, she returns in designer crystal heels—her brothers shatter the throne kneeling before her, but cannot earn a single glance back.</t>
  </si>
  <si>
    <t>https://f.io/moFtcfnQ</t>
  </si>
  <si>
    <t>阿尔法的禁忌之痕</t>
  </si>
  <si>
    <t>Alpha's Forbidden Mark</t>
  </si>
  <si>
    <t>婚礼前夜错认未婚夫的叔叔发生一夜情，发现对方竟是狼人部族至高无上的暗月阿尔法。女主从被献祭的祭品觉醒为远古月光女神，与男主并肩登顶。</t>
  </si>
  <si>
    <t>On the night before her wedding, she mistakes her fiancé's uncle for him and spends the night—only to discover he is the supreme Dark Moon Alpha of the werewolf clan. From a sacrificial offering, the heroine awakens as the ancient Moonlight Goddess, and together they ascend to the pinnacle of power.</t>
  </si>
  <si>
    <t>https://f.io/qQ-ql270</t>
  </si>
  <si>
    <t>代码猎人</t>
  </si>
  <si>
    <t>CODE HUNTER</t>
  </si>
  <si>
    <t>一名被整个国家追捕的王牌数据特工，必须与一位同样被系统背叛的神秘女黑客联手，在期限内黑掉整座城市，撕开名为五执政官的最高黑幕。</t>
  </si>
  <si>
    <t>An elite data agent hunted by an entire nation must team up with a mysterious female hacker—also betrayed by the system—to hack an entire city within a deadline and expose the ultimate conspiracy known as the Pentarchy.</t>
  </si>
  <si>
    <t>https://f.io/AlNNMHfh</t>
  </si>
  <si>
    <t>人鱼继承人与珠宝设计师</t>
  </si>
  <si>
    <t>The Merman Heir &amp; The Jewelry Designer</t>
  </si>
  <si>
    <t>天才珠宝设计师伊洛恩原创海洋系列手稿被豪门千金塞雷娜全盘剽窃，遭资本全网抹黑封杀，走投无路隐居滨海小镇。台风天她救下遭商业对手游艇暗杀、重伤漂落浅滩的人鱼财阀继承人凯尔。凯尔赠予她人鱼潮汐感知能力，带她重返时尚都市。二人联手对抗幕后资本大佬理查德与工具人塞雷娜，历经订婚宴羞辱、车祸、绑架、意外怀孕带球跑路、海上围杀等危机，最终在国际珠宝大赛公开所有犯罪证据，彻底洗刷污名、让反派接受法律制裁。伊洛恩斩获国际金奖创立独立品牌，与人鱼凯尔诞下混血孩童，在大西洋海边完成豪门婚礼。</t>
  </si>
  <si>
    <t>Genius jewelry designer Elowen's original ocean series is plagiarized wholesale by heiress Serena, who blackens her name across the capital and forces her into hiding in a seaside town. In a typhoon, she rescues Kyle, heir of the merman consortium, wounded by an assassination attempt and drifting ashore. Kyle gifts her the mermaid's tide-sensing power and brings her back to the fashion capital. Together they fight behind-the-scenes capital boss Richard and pawn Serena, surviving engagement humiliation, car crashes, kidnapping, an unplanned pregnancy and a sea siege—finally exposing every crime at the international jewelry competition, clearing her name and bringing the villains to justice. Elowen wins the international gold, builds her own brand, bears a hybrid child with Kyle, and celebrates their wedding by the Atlantic.</t>
  </si>
  <si>
    <t>https://f.io/CbiPgImA</t>
  </si>
  <si>
    <t>阿尔法女王的秘密新娘</t>
  </si>
  <si>
    <t>Alpha Queen's Secret Bride</t>
  </si>
  <si>
    <t>狼族最强远古女王Elara前世被最信任战士凯恩背叛杀死。她重生隐藏血脉伪装成卑微人类，故意被送给凯恩当强制新娘只为复仇。凯恩最终恢复前世记忆崩溃赎罪，两人手刃真凶夺回王位。</t>
  </si>
  <si>
    <t>Elara, the most powerful ancient Wolf Queen, was betrayed and killed by her most trusted warrior, Kane, in her past life. Reborn, she hides her bloodline and poses as a lowly human, deliberately sent to Kane as a forced bride for revenge. Kane ultimately recovers his past-life memories and breaks down in atonement; together they execute the true culprit and reclaim the throne.</t>
  </si>
  <si>
    <t>https://f.io/Dul-erJ6</t>
  </si>
  <si>
    <t>错撩前男友的教父</t>
  </si>
  <si>
    <t>My Ex's Godfather Is Mine</t>
  </si>
  <si>
    <t>底层艺术生误惹黑手党教父，以一场错位一夜情开启极致拉扯，在前男友嫉恨与家族阻力中双向奔赴，爽感与情感张力拉满。一句话简介：被富二代前男友当众羞辱的摄影生酒吧买醉错撩成熟男人，醒来发现对方竟是前男友手握重权的黑手党教父</t>
  </si>
  <si>
    <t>An art student from the bottom rung accidentally crosses the Mafia Godfather, sparking a one-night stand that spirals into an intense push-and-pull of emotions. Amid her ex-boyfriend's jealousy and family resistance, they fight their way toward each other. One-line summary: Humiliated publicly by her rich ex-boyfriend, a photography student gets drunk and mistakenly hooks up with a mature man, only to discover he is her ex's powerful Mafia Godfather.</t>
  </si>
  <si>
    <t>https://f.io/H4AKUa-z</t>
  </si>
  <si>
    <t>无印之月</t>
  </si>
  <si>
    <t>The Unmarked Luna</t>
  </si>
  <si>
    <t>女主亲手斩断灵魂契约开启独立人生，前狼王弃位追妻火葬场，温柔 Alpha 族长暖心守护，双雄极致拉扯，女主最终收获平等真爱。一句话简介：被狼王丈夫背叛后，纯血 Omega 洗去灵魂标记隐姓埋名，引得两位顶级 Alpha 争相追逐，最终她选择了尊重而非占有。</t>
  </si>
  <si>
    <t>The female lead severs her soul contract to start an independent life. Her ex-wolf king abandons his throne and chases after her. A gentle Alpha clan leader offers warm protection. Amid the intense tug-of-war between two powerful males, the heroine ultimately finds equal, true love. One-line summary: After being betrayed by her wolf king husband, a pure-blood Omega erases her soul mark and lives incognito, drawing the pursuit of two top Alphas. In the end, she chooses respect over possession.</t>
  </si>
  <si>
    <t>https://f.io/UxjucVIu</t>
  </si>
  <si>
    <t>他的秘密训诫</t>
  </si>
  <si>
    <t>His Secret Discipline</t>
  </si>
  <si>
    <t>当暗恋的禁欲教授和守护多年的温柔竹马同时将梦境中的训诫变为现实，主角在双重掌控中无法逃离，最终三人共建超越世俗的情感契约。</t>
  </si>
  <si>
    <t>When the ascetic professor she secretly loves and the gentle childhood friend who has always protected her both turn their dreamlike discipline into reality, the heroine finds herself unable to escape their dual control, and the three eventually forge an emotional contract beyond the mundane.</t>
  </si>
  <si>
    <t>https://f.io/_ny-odAN</t>
  </si>
  <si>
    <t>救下他，而后成为他的贴身护卫</t>
  </si>
  <si>
    <t>Saved Him, Then Became His Bodyguard</t>
  </si>
  <si>
    <t>曾经掌控地下世界的黑荆棘庄园千金瓦洛拉，自幼武力超群，年少时父亲将孤苦少年伊莱送到她身边随行相伴。一场蓄意纵火覆灭整个家族，瓦洛拉死里逃生流落街头，靠打零工和地下拳赛维生，随性度日；伊莱则白手起家，跻身顶级财团总裁之列。多年后雨夜巷口，瓦洛拉路见不平救下遇袭的伊莱，却误中迷药与他共度荒唐一夜。清晨伊莱留下巨额支票致谢，瓦洛拉撕毁支票笑着索要联系方式，直言对他动心。不久后瓦洛拉应聘私人保镖一职，与伊莱在职场重逢。伊莱认出昔日大小姐，将她留在身边做贴身护卫。朝夕相处间，旧情与新意在拉扯中滋生，两人联手对抗当年的灭门仇家，拨开当年大火的真相，最终跨越身份与阶层的鸿沟，双向奔赴相守余生。青梅莉娅从最初的敌视与执念中醒悟，最终放手追寻自己的人生。</t>
  </si>
  <si>
    <t>Valora, heiress of the Black Thorn Manor who once ruled the underworld, was born with extraordinary martial skill. Her father sent the orphaned boy Eli to her side in her youth. A deliberate fire consumed her family, and she rises from the ashes to reclaim her legacy.</t>
  </si>
  <si>
    <t>https://f.io/-Us77k3f</t>
  </si>
  <si>
    <t>被继女占有</t>
  </si>
  <si>
    <t>Claimed by My Stepdaughter</t>
  </si>
  <si>
    <t>"故事亮点：当柔弱欧米茄被迫嫁给风流阿尔法，却在新婚夜撞见丈夫偷欢，醉后与神秘少年一夜情，醒来发现那少年竟是自己的继女——18岁的狼族未来女王。一段始于错误的地下恋情，在血月诅咒与权力绞杀中逐渐走向跳崖绝境，最终被加冕为阿尔法的继女从地狱捞回。
一句话简介：一场错位的献祭让她成了继女的囚徒；当禁忌之恋曝光，她选择跳崖赴死，却被成为新任阿尔法的继女从深海捞起，戴上族后端冠。"</t>
  </si>
  <si>
    <t>The heroine is claimed by her stepdaughter in a twisted tale of obsession, power and forbidden desire within a wealthy family.</t>
  </si>
  <si>
    <t>https://f.io/S8P7SGb9</t>
  </si>
  <si>
    <t>被末世之王占有</t>
  </si>
  <si>
    <t>OWNED BY THE APOCALYPSE KING</t>
  </si>
  <si>
    <t>故事亮点：女主在末世遭遇双重背叛后，被昔日玩伴——庇护所之王强行圈禁，他对所有幸存者冷血无情，却只对她一个人流露出偏执的温柔。
一句话简介：当末世渣男出轨，她转身投靠了基地之王——她的青梅竹马，如今，他将用钢铁与血为她加冕。</t>
  </si>
  <si>
    <t>Seized by the King of the Apocalypse - a dark romance where the heroine is forced into his world of survival, desire and domination.</t>
  </si>
  <si>
    <t>https://f.io/M0PgR-DC</t>
  </si>
  <si>
    <t>我雇的流浪狼竟是至高狼王</t>
  </si>
  <si>
    <t>I Hired A Rogue, He's The Lycan King</t>
  </si>
  <si>
    <t>黑尔部族千金斯嘉丽·黑尔前世被心机孤女莱拉·莫罗与敌对少主凯恩·索恩设计，目睹兄长惨死、家族覆灭，最终被流放蛮荒边境葬身流浪狼之口。带着全部记忆重生回悲剧前夜，她冲进佣兵酒馆拽回最惹眼的流浪狼芬里尔·瓦伦廷，雇他假扮自己的伴侣牵制兄长。芬里尔本是隐姓埋名归国的至高狼王，一眼认出斯嘉丽是童年救下自己的命定之人，顺水推舟留在她身边。二人联手拆穿莱拉的柔弱伪装，一步步瓦解凯恩的吞并阴谋；芬里尔全程隐藏身份，暗中替斯嘉丽摆平所有危机，随手赠予的王室宝物都被斯嘉丽当作普通物件。直至全大陆领主朝觐宴上，斯嘉丽被众贵族围堵嘲讽，芬里尔身份当众揭晓，全场哗然。最终所有仇敌被清算流放，芬里尔道出童年渊源与命定真相，二人在月亮女神见证下成婚，黑尔部族也一跃成为大陆第二大部族。</t>
  </si>
  <si>
    <t>Scarlett Hale, heiress of the Hale clan, was framed by scheming orphan Lila Morrow and rival heir Kane Thorn in her past life, watching her brother die and her family fall before she was devoured by rogues in exile. Reborn with all memories on the eve of tragedy, she storms a mercenary tavern and drags back the most eye-catching rogue, Fenrir Valentine, hiring him to pose as her mate to distract her brother. Fenrir is secretly the Lycan King in disguise, and recognizes Scarlett as his fated one, so he stays by her side. Together they expose Lila's fragile act and dismantle Kane's takeover plot. Hiding his identity, Fenrir silently fixes every crisis for Scarlett. At the grand audience of continental lords, when nobles mock Scarlett, Fenrir's identity is revealed, stunning the hall. Every enemy is punished and exiled. Fenrir confesses their childhood bond, and they marry under the witness of the Moon Goddess, lifting the Hale clan to the second-greatest tribe on the continent.</t>
  </si>
  <si>
    <t>https://f.io/R1ICivOq</t>
  </si>
  <si>
    <t>千亿阿尔法少主执恋我</t>
  </si>
  <si>
    <t>The Billion-Dollar Alpha Heir Obsesses Over Me</t>
  </si>
  <si>
    <t>黑尔家族千金伊芙琳前世家破人亡，哥哥被贫困生绿茶莱拉勾结敌对家族害死，自己惨死精神病院。一朝重生，她回到悲剧发生前夜，冲进夜店拽住最帅的“男模”凯尔，砸钱雇他假扮男友，用极端方式拦下哥哥的死亡之约。凯尔表面是身无分文的街头混混，实则是全洲顶级财阀的唯一继承人，因童年被女主救下的执念，心甘情愿陪她演戏。二人联手手撕绿茶、对抗敌对家族，女主一路带着“混混男友”招摇过市，凯尔则在暗中降维打击所有敌人。直到顶级勋爵接风宴上，全场权贵躬身行礼，女主才得知枕边人竟是传说中的顶级财阀勋爵，最终反派尽数伏法，二人圆满成婚。</t>
  </si>
  <si>
    <t>Evelyn, heiress of the Hale family, lost everything in her past life—her brother killed by the scheming poor girl Lila colluding with a rival clan, and herself dead in an asylum. Reborn on the eve of tragedy, she storms a nightclub and grabs the hottest "model," Kyle, paying him to fake being her boyfriend to block her brother's deadly meeting. Kyle seems like a penniless street hustler, but he's actually the sole heir of the continent's top financial empire, bound by childhood gratitude to the girl who saved him. Together they tear apart the schemer and fight the rival clan. She flaunts her "hustler boyfriend" everywhere while Kyle crushes every enemy behind the scenes. At the lords' welcome banquet, when every noble bows to him, she learns her bedmate is the legendary tycoon lord. The villains face justice, and the two marry in perfect bliss.</t>
  </si>
  <si>
    <t>https://f.io/tB9Dqi14</t>
  </si>
  <si>
    <t>血月惊鸿舍友</t>
  </si>
  <si>
    <t>BLOOD MOON ROOMMATES</t>
  </si>
  <si>
    <t>平民诺亚考入贵族学院，偶然发现室友达米安是受血月折磨的狼族王子，诺亚的血液可压制其兽化。校长（达米安叔父）害死诺亚父母，刻意布局二人相遇妄图释放地底恶魔。危难之际二人缔结契约，以爱意永久封印魔物。尘埃落定后，门外琥珀眼眸的神秘少女悄然现身。</t>
  </si>
  <si>
    <t>Noah Gray, a commoner, earns a full scholarship to St. Cassian Academy, an elite school only for nobles. On his first night, he discovers his roommate Damian Blackwood’s secret: the cold wolf prince loses control every bloodmoon and chains himself for decades. Noah’s blood can suppress his lycanthropy. Secrets bind them, and affection blooms between the lonely pair.
The academy hides dark schemes. Its Survival Rules select sacrifices. Rule-breakers get marked and sent to a deadly ritual on bloodmoon nights. When Noah faces trial, Damian claims the mark for him. During the ritual, Noah awakens his heritage — he is the last heir of the extinct demon-hunter clan.
The headmaster, Damian’s scheming uncle, murdered Noah’s parents. He arranged for the two boys to share a room for twenty years. To unseal the demon beneath the academy, two keys are needed: demon-hunter blood and a Blackwood’s heart, activated by their love.
Noah learns he is the living seal. To protect Noah, Damian leaps into the abyss, trapping the demon. Noah rallies allies to rescue him. Instead of killing Damian, Noah forms a sacred covenant. Their love becomes the permanent seal. The demon is banished, and sacrifices end. At dawn, Damian kneels and kisses Noah’s palm. A mysterious girl with amber eyes awaits outside the academy gate.</t>
  </si>
  <si>
    <t>https://f.io/5aTM-Hpt</t>
  </si>
  <si>
    <t>错嫁新娘</t>
  </si>
  <si>
    <t>WRONG BRIDE, RIGHT BILLIONAIRE</t>
  </si>
  <si>
    <t>艾玛受养母压榨、被未婚夫羞辱后出走，契约嫁诺亚，寻亲扫黑，立业收获亲情与真爱。</t>
  </si>
  <si>
    <t>After being exploited by her adoptive mother for 25 years and publicly humiliated by her fiancé, Emma runs away from home. She gets a job looking after Margaret of the Harper family and meets heir Noah, signing a contractual marriage with him. She uncovers her adoptive mother’s trafficking and extortion crimes, reunites with her birth mother, defeats evil schemers, founds the Lighthouse Foundation, and gains career, family affection and true love on her own.</t>
  </si>
  <si>
    <t>99</t>
  </si>
  <si>
    <t>https://f.io/6vyCqkZ3</t>
  </si>
  <si>
    <t>真千金不装了</t>
  </si>
  <si>
    <t>Elegant Yet Unstoppable</t>
  </si>
  <si>
    <t>优雅果决的名媛林晚，挣脱窒息的包办婚姻。遭虚伪丈夫背叛、婆家贪婪欺辱，众人错把她温柔当软弱。她撕下温顺假面强势复仇，凭智谋瓦解对方虚假豪门，揭露龌龊秘事。在三位大佬助力下，她击溃对手，夺回家族财富，重获自由。</t>
  </si>
  <si>
    <t>Elegant yet resolute socialite Lin Wan breaks free from a suffocating arranged marriage. Suffering betrayal from her hypocritical husband and humiliation from his greedy family, who mistake her gentleness for weakness, she finally drops her soft mask to launch a thorough revenge. She dismantles their fake wealth empire and exposes their dirty secrets with sharp wit and decisive moves. Backed by three loyal tycoons, Lin Wan overcomes vicious rivals, reclaims her family fortune and long-lost freed</t>
  </si>
  <si>
    <t>65</t>
  </si>
  <si>
    <t>https://f.io/f4fOd_Ua</t>
  </si>
  <si>
    <t>爱上闺蜜儿子</t>
  </si>
  <si>
    <t>FALLING FOR MY BESTIE'S HEIR</t>
  </si>
  <si>
    <t>埃莉诺拉·韦尔是手握大权的瓦尔蒙女公爵，她发现丈夫阿利斯泰尔与自己最信任的秘书薇薇安存在私情后，试图逃离这段破碎的婚姻。在一场王宫假面盛宴上，她与一位相貌出众的陌生男子共度了冲动又难以忘怀的一夜。数日之后，在皇家大决斗竞技场，埃莉诺拉震惊地得知，这名男子便是阿德里安·蒙特克莱尔——王国赫赫有名的决斗冠军，也是她挚友伊索尔德已经长大成人的儿子。</t>
  </si>
  <si>
    <t>After discovering that her husband Alistair has been sleeping with her most trusted secretary, Vivienne, Eleanora Vale—the powerful Duchess of Valmont and head of a royal trading house—travels to the capital to negotiate new trade routes and escape the wreckage of her marriage. At a masked palace feast, she shares a reckless, unforgettable night with a striking young stranger. Days later, at the Crown Grand Duel Arena, Eleanora is horrified to learn that the man is Adrian Montclair: the kingdom's celebrated champion and the grown son of her closest friend, Isolde.</t>
  </si>
  <si>
    <t>https://f.io/ZWUZGlMl</t>
  </si>
  <si>
    <t>血契遗孀</t>
  </si>
  <si>
    <t>The Blood Contract Widow</t>
  </si>
  <si>
    <t>在帝国北境的钢铁之城诺瓦钢城，莉迪亚被叔叔当作联姻筹码嫁给了黑帮太子爷卢卡·莫雷蒂。新婚当夜，他意外身亡，上千亿资产砸进莉迪亚怀里。从寄人篱下的孤女变成了全城最富有的寡妇，在夜店里挥霍他留下的每一分钱，直到那天凌晨——本该死去的丈夫端着一杯威士忌出现在她面前，用他惯常的冷淡语气说："玩够了吗，夫人。"</t>
  </si>
  <si>
    <t>In the steel city of Nova Steel in the northern border of the empire, Lydia was married off to the young prince Luca Moretti of the mafia by her uncle as a marriage bargaining chip. On the night of their wedding, he died unexpectedly, and thousands of billions of assets were suddenly in Lydia's possession. From an orphan living under someone else's roof to the richest widow in the entire city, she spent every penny left by her deceased husband in the night club until that early morning - her deceased husband, holding a glass of whisky, appeared before her and said in his usual cold tone, "Have you had enough, madam?"</t>
  </si>
  <si>
    <t>https://f.io/d8yhID1V</t>
  </si>
  <si>
    <t>《他们羞辱了错误的女人》</t>
  </si>
  <si>
    <t>They Humiliated the Wrong Woman</t>
  </si>
  <si>
    <t>Nightshade财团继承人Luna为报恩隐姓埋名嫁入豪门，却被丈夫一家长期羞辱、背叛并扫地出门。离婚后，她解除身份封印，凭借顶级资本与权力一路反击，让曾经践踏她的人彻底崩塌，最终公开真实身份完成逆袭。</t>
  </si>
  <si>
    <t>Three years ago, Luna, the secret heiress to the powerful Nightshade empire, married into the Harrison family to repay a life-saving debt. For years, they treated her as a worthless outsider—until they forced her out. Now free from her hidden identity, Luna returns as a woman with unimaginable wealth and power, determined to make everyone who humiliated her pay the price.</t>
  </si>
  <si>
    <t>62.2</t>
  </si>
  <si>
    <t>https://f.io/VgoKLzHf</t>
  </si>
  <si>
    <t>胖猪的终极复仇</t>
  </si>
  <si>
    <t>Fat Pig's Ultimate Revenge</t>
  </si>
  <si>
    <t xml:space="preserve">  AI Short Drama</t>
  </si>
  <si>
    <t>才华出众的金融天才黑兹尔身材肥胖，长期被心机男友朱利安与嫉妒同事布鲁克压榨利用。二人刻意投喂高热量食物控制她，窃取她价值十亿的项目成果，当众羞辱、开除她，还散播她的丑照彻底毁掉她。遭遇背叛打击后，黑兹尔跟着严苛教练开启高强度塑形训练，彻底蜕变外形并重整事业。她以顶尖项目总监的身份归来复仇，击垮朱利安与布鲁克濒临破产的公司。后续她创办全国蜕变训练营，帮助所有遭受身材羞辱的女性重拾自信，最终拥有财富与自由，开启全新人生。</t>
  </si>
  <si>
    <t>Overweight financial genius Hazel is ruthlessly exploited by her manipulative boyfriend Julian and jealous coworker Brooke. They feed her junk food to keep her doc, steal her billion-dollar project, humiliate her, fire her and spread ugly photos to ruin her. Crushed by betrayal, Hazel embarks on brutal fitness training with a strict coach, transforming her physique and rebuilding her career. She returns as a powerful senior director to take revenge, crushing Julian and Brooke’s bankrupt business. Later, she launches a nationwide transformation camp to help body-shamed women regain confidence, living a free, wealthy life full of new possibilities.</t>
  </si>
  <si>
    <t>https://f.io/ETazwhGt</t>
  </si>
  <si>
    <t>亿万总裁的孕夫</t>
  </si>
  <si>
    <t>The Billionaire's Pregnant Husband</t>
  </si>
  <si>
    <t>拥有罕见男性孕体的弱势青年艾登与豪门总裁朱利安重逢并怀上孩子。朱利安暗中筹备盛大婚礼想给艾登惊喜，可嫉妒的首席助理维多利亚不断编造谎言、切断二人联系，还绑架折磨艾登。艾 den 历经无数栽赃与生死危机，最终拿到维多利亚全部罪证，在全球盛典上揭穿她的恶行。维多利亚被捕入狱，朱利安痛彻心扉道歉，二人举办浪漫婚礼，共同抚养孩子，并成立慈善机构保护受欺凌弱势群体。</t>
  </si>
  <si>
    <t>Aiden, a vulnerable young man with a rare male fertility physique, reunites with wealthy tycoon Julian and conceives their baby. Julian secretly plans a grand wedding to surprise him, but his jealous senior assistant Victoria fabricates lies, blocks their communication, and kidnaps A to torture him. After enduring countless frames and life-threatening harm, A obtains Victoria’s criminal evidence and exposes all her crimes at a global gala. Victoria is arrested, Julian apologizes sincerely, and the two hold a romantic wedding, raising their child and founding a charity to protect abused vulnerable people.</t>
  </si>
  <si>
    <t>https://f.io/MsREgREd</t>
  </si>
  <si>
    <t>白天圣女夜晚恶魔</t>
  </si>
  <si>
    <t>Daytime Saint, Nighttime Demon</t>
  </si>
  <si>
    <t>双胞胎姐妹赛拉菲娜与西耶娜立下千万赌约，要拿下冷漠财阀总裁达米安。白天赛拉菲娜化身冷静犀利的首席秘书，夜晚西耶娜则是风情撩人的夜店美人。达米安渐渐怀疑二人实为同一人，最终揭穿她们互换身份的圈套。他因这场欺骗暴怒，将两姐妹软禁在庄园，可姐妹俩早已真心沦陷。二人联手粉碎恶毒女配克洛伊的绑架阴谋，赢得老爷子认可，最终一同嫁给达米，过上甜蜜又充满趣味的同居生活。</t>
  </si>
  <si>
    <t>Twin sisters Seraphina and Sienna make a ten-million-dollar bet to conquer cold corporate tycoon Damian. By day, Seraphina works as his sharp, icy executive secretary; by night, Sienna flirts with him as a seductive club beauty. Damian gradually suspects they are the same person and uncovers their identity swap scheme. Furious over their deceptive game, he locks them in his manor, yet the twins truly fall for him. After overcoming vicious rival Chloe’s kidnapping plot and gaining the old chairman’s approval, the two marry Damian and live a sweet, playful life together.</t>
  </si>
  <si>
    <t>https://f.io/Y2iwU-p6</t>
  </si>
  <si>
    <t>爱我的灵魂，不是我的皮囊</t>
  </si>
  <si>
    <t>Loving My Soul, Not My Skin</t>
  </si>
  <si>
    <t>体重超标的伊万杰琳常年遭受善妒继妹、恶毒继母与冷漠父亲的欺辱，他们暗中投喂增肥毒药，令她容貌丑陋。当众受辱后，她在亡母日记里找到血月换身古咒，与罗莎莉互换灵魂，二人皮囊一美一丑。她精心设局，逼迫仇人再次施法解除自身三十天肉体溃烂的致命诅咒，让继母、继妹永远困在肥胖躯壳里承受恶果。伊万杰琳顺势掏空家族资产，一一清算所有加害者，最终收获权势大公爵的真心，对方爱慕的是她坚韧的灵魂而非皮囊。</t>
  </si>
  <si>
    <t>Overweight Evangeline suffers years of abuse from her jealous stepsister Rosalie, vicious stepmother and cold father, who secretly feed her fattening poison to keep her ugly. After public humiliation, she finds ancient body-swap blood moon magic in her late mother’s diary. She trades souls with Rosalie, swaps their perfect and obese bodies, and sets a trap. She forces the evil pair to recast the spell to lift her deadly thirty-day curse, leaving them trapped in her fat flesh to rot. Evangeline then strips the family of wealth, punishes all tormentors, and wins the sincere love of the powerful Grand Duke who adores her brave soul rather than her appearance.</t>
  </si>
  <si>
    <t>https://f.io/bjUHXpsI</t>
  </si>
  <si>
    <t>灵魂互换：教父是法学生</t>
  </si>
  <si>
    <t>Body Swap - The Godfather Is a Law Student</t>
  </si>
  <si>
    <t>凶狠黑帮教父多米尼克与常青藤顶尖法学天才格温在喷泉遭遇雷击，灵魂意外互换。二人被困在对方躯体内，接连遭遇校园刁难、帮派内乱、恶毒对手的连环陷害，还身负痛感互通的诡异诅咒。两人终日拌嘴却生出牢不可破的羁绊，融合多米尼克强悍格斗能力与格温缜密法律思维，联手粉碎所有仇敌。在一场致命雷击险境死里逃生后，灵魂终于归位。昔日死对头互生深爱，将黑帮改组为合法安保律所，组建起温馨家庭。</t>
  </si>
  <si>
    <t>Tough mafia don Dominic and top Ivy League law prodigy Gwen get struck by lightning in a fountain, swapping their souls. Trapped in each other’s bodies, they face countless troubles: campus bullying, gang mutinies, vicious rivals plotting their ruin, and a mysterious pain-sharing curse. They bicker nonstop yet form an unbreakable bond, combining Dominic’s brutal combat skills with Gwen’s sharp legal wits to defeat all enemies. After surviving a deadly lightning trap, their souls return to their original bodies. The former rivals fall deeply in love, reform the gang into a legal security firm, and build a warm family together.</t>
  </si>
  <si>
    <t>https://f.io/cLk76Wcg</t>
  </si>
  <si>
    <t>命运的陷阱</t>
  </si>
  <si>
    <t>Fate's Trap</t>
  </si>
  <si>
    <t xml:space="preserve"> AI Short Drama (BL)</t>
  </si>
  <si>
    <t>61</t>
  </si>
  <si>
    <t>播音员魏尔意外杀害黑帮家族孪生兄弟中的一人，多年后却与幸存的另一位双子卡特重逢。两人势同水火，却惊觉彼此曾是童年玩伴，被命运生生拆散。卡特的仇恨逐渐化为强烈而充满保护欲的爱，魏尔也被对方隐藏的脆弱与魅力吸引。他们选择彼此，将命运的残酷陷阱转化为重获幸福的第二次机会。</t>
  </si>
  <si>
    <t>Broadcaster Weil accidentally killed one of the twin brothers in a gang family. Years later, he meets Carter, the surviving twin. At odds at first, they soon discover a shocking truth: they were childhood friends torn apart by fate. Carter's hatred gradually turns into a fierce, protective love, while Weil is drawn to Carter's hidden vulnerability and charm. In the end, they choose each other, turning fate's cruel trap into a second chance at happiness—and a love that overcomes every obstacle.</t>
  </si>
  <si>
    <t>https://f.io/affZ86Ry</t>
  </si>
  <si>
    <t>他的债，我的血肉</t>
  </si>
  <si>
    <t>His Debt, My Flesh</t>
  </si>
  <si>
    <t xml:space="preserve"> AI Short Drama(BL)</t>
  </si>
  <si>
    <t>57</t>
  </si>
  <si>
    <t>沃恩家的小少爷哈维本受尽宠爱，却因在一场舞会上拒绝罗卡集团总裁科内尔的求爱，全家惨遭报复：破产、父母自杀、哥哥病重。走投无路的哈维被迫成为科内尔的情人。而他不知，灾难背后还有一只暗手——科内尔的私生子卡尔米内蛰伏多年只为复仇。哈维的出现，让这个在黑暗中长大的男人第一次看见光。父子二人同时爱上哈维，矛盾升级，哈维也渐渐发现，父母的死另有隐情。</t>
  </si>
  <si>
    <t>Harvey Vaughn was the beloved young master of the Vaughn family. At a ball, his violin performance caught the eye of Cornell Roca, president of the Roca Group. After publicly rejecting Cornell's advances, Harvey's family is crushed: bankruptcy, his parents' suicide, and his brother's grave illness. Desperate, Harvey is forced to become Cornell's lover. What he doesn't know is a hidden hand behind the disaster—Carmine Roca, Cornell's illegitimate son, who has endured humiliation in the Roca family and bided his time for revenge. Harvey's arrival is the first time this man raised in darkness sees light. Father and son fall for Harvey at once, escalating the conflict, while Harvey gradually uncovers that his parents' death was not what it seemed.</t>
  </si>
  <si>
    <t>https://f.io/BhYoe92U</t>
  </si>
  <si>
    <t>爱恨之间</t>
  </si>
  <si>
    <t>The Love He Chose to Hate</t>
  </si>
  <si>
    <t xml:space="preserve"> AI Short Drama AI</t>
  </si>
  <si>
    <t>39</t>
  </si>
  <si>
    <t>Adrian曾只是个鲜花配送员，与Elina深深相爱，直到某天亲眼撞见她与另一个男人出轨。面对质问，Elina没有解释，只用冷漠逼他死心。被背叛的痛苦重塑了Adrian：他接手家族产业，逆袭为老钱家族掌权者，誓要让Elina悔不当初。多年后重逢，真相却远比想象复杂——当年的背叛另有隐情，爱与恨在两人之间反复拉扯。</t>
  </si>
  <si>
    <t>Adrian Voss was once a simple flower courier, deeply in love with Elina Berg - until the day he caught her with another man. Betrayal reshaped him: he took over the family business and rose to power as an old-money heir, vowing to make her regret it. Years later, the truth behind that betrayal proves far more complicated.</t>
  </si>
  <si>
    <t>https://f.io/5iLl9ZME</t>
  </si>
  <si>
    <t>当白月光归来，他选择了我</t>
  </si>
  <si>
    <t>When the First Love Came Back, He Chose Me</t>
  </si>
  <si>
    <t xml:space="preserve"> AI Short Drama</t>
  </si>
  <si>
    <t>51</t>
  </si>
  <si>
    <t>为给奶奶筹措救命医药费，Victoria签下协议，成为总裁Julian的替身女友，扮演他白月光的影子。五年间她尽心付出，Julian却始终若即若离。五年期满，她心灰意冷决然离去，Julian才惊觉早已爱上她。当真正的白月光归来，Julian的选择将揭晓——他终究放不下那个陪他走过五年的女孩。</t>
  </si>
  <si>
    <t>To save her dying grandmother, Victoria Vance signs a contract to become CEO Julian Cole's stand-in girlfriend. For five years she gives her all while Julian stays distant. When the contract ends, she leaves - and Julian realizes he has fallen for her. When the first love returns, his choice reveals where his heart truly lies.</t>
  </si>
  <si>
    <t>https://f.io/-unW4mNk</t>
  </si>
  <si>
    <t>深渊归来：精灵王座</t>
  </si>
  <si>
    <t>Abyss Return: Elven Throne</t>
  </si>
  <si>
    <t>Fantasy / Revenge / Throne Rise</t>
  </si>
  <si>
    <t>精灵皇子伊兰本该登临王座，却在册封前夜惨遭未婚妻与王庭背叛，血脉被夺、双腿被废，坠入十死无生的深渊地下城。所有人都以为他必死无疑，谁知在绝境之中，他意外觉醒沉睡体内的上古黑龙血脉，自此踏上从废柴到王者的逆袭之路。逃亡与厮杀中，伊兰结识了身负秘密的魔族少女莉莉丝，以及桀骜贪财却天赋惊人的矮人锻造师布鲁克。三人从地下城最底层一路并肩作战，斩强敌、破阴谋、夺机缘，逐步撕开王庭虚伪统治之下的黑暗真相。当地下城、地表势力与精灵王庭接连被卷入风暴，伊兰也终于带着复仇之火重返故土。昔日被践踏的废皇子，如今将以黑龙之威，向所有背叛者清算，并亲手夺回本就属于自己的王座。</t>
  </si>
  <si>
    <t>Elan, the Elven Prince, was poised to ascend the throne until the eve of his coronation, when a cruel betrayal by his fiancé and the royal court stripped him of his royal bloodline and left him paralyzed. Cast into the depths of the hopeless Abyss Dungeon, Elan was presumed dead by all. Instead, pushed to the brink of survival, he awakens a legendary power sleeping within him: the bloodline of the Ancient Black Dragon.
On his relentless journey of survival and vengeance, Elan crosses paths with Lilith, a mysterious demon girl with a hidden past, and Brokk, a greedy but exceptionally talented dwarven blacksmith. Together, they fight their way up from the bottom of the Abyss, defeating formidable enemies, breaking deadly conspiracies, and exposing the dark truth hidden beneath the court’s righteous rule.
As the power struggle envelops the underworld, the surface, and the Elven Court, Elan leads his allies back to his homeland. The fallen prince has returned as the harbinger of destr</t>
  </si>
  <si>
    <t>EP9</t>
  </si>
  <si>
    <t>https://f.io/Xi9w4xYA</t>
  </si>
  <si>
    <t>TT发布时间：2026-08-16；TT播放量：85万</t>
  </si>
  <si>
    <t>霉斑王座</t>
  </si>
  <si>
    <t>Throne of Mildew</t>
  </si>
  <si>
    <t>底层草莓莱拉实为榴莲王室私生女，为救假妹蜜娅结识香蕉医师布拉姆与流亡护卫诺克斯。三人对抗山竹王后瑟琳娜的活体嫁接暴政，莱拉寄生可控霉斑获得力量。揭开榴莲王继承人试炼阴谋，击溃内外敌人后，鲜果镇仅是超市打折果盒，邻域蔬菜族群与更深暗处危机仍在潜伏。总时长：58分33秒</t>
  </si>
  <si>
    <t>Lyra, a low-status "Strawberry" citizen, is actually the secret illegitimate daughter of the royal Durian lineage. In a desperate bid to rescue her adoptive sister, Mia, Lyra allies herself with Bram, a brilliant Banana Physician, and Knox, an exiled Starfruit Guardian.
Together, they wage a dangerous war against the tyrannical Mangosteen Queen, Selena, who maintains her grip on power through horrific, forced "live-grafting" bio-experiments. To survive and fight back, Lyra willingly hosts a controllable, symbiotic mold within her body, transforming her decay into formidable power.
After exposing the deadly conspiracies of the Durian Royal Succession Trials and defeating their internal and external foes, they make a chilling discovery: Fresh Fruit Town is merely a discount fruit platter on a supermarket shelf. With the plastic barrier breached, the neighboring Vegetable factions and even deeper, darker threats looming in the grocery store aisles are waiting to strike.
Total Runtime: 58m 33s</t>
  </si>
  <si>
    <t>58 mins 33 secs</t>
  </si>
  <si>
    <t>Female channel</t>
  </si>
  <si>
    <t>https://f.io/Q6fNYAHL</t>
  </si>
  <si>
    <t>合约爱人</t>
  </si>
  <si>
    <t>Contract Lover</t>
  </si>
  <si>
    <t>BL / Contract Love / Reunion</t>
  </si>
  <si>
    <t>商界精英凯三年前酒后与安保雷伊纠葛，因自负斩断联系。三年后凯遭对手暗算，雷伊受聘三个月贴身护卫。生死险境里雷伊数次舍身护他，凯翻阅日记知晓其独自承担妹妹重病的苦楚，满心愧疚撕毁合约追爱。二人和解相守，三年前那晚藏有秘密，为续作留白。</t>
  </si>
  <si>
    <t>Three years ago, business elite Kai had a drunken entanglement with bodyguard Rai, then cut ties out of pride. When Kai is ambushed by rivals, Rai is hired as his three-month personal guard. Life-and-death moments rekindle their bond.</t>
  </si>
  <si>
    <t>26m 22s</t>
  </si>
  <si>
    <t>https://f.io/dSvgqbvh</t>
  </si>
  <si>
    <t>TT发布时间：2026-06-19；TT播放量：1003万</t>
  </si>
  <si>
    <t>血契</t>
  </si>
  <si>
    <t>Blood Covenant</t>
  </si>
  <si>
    <t>Vampire Bond / Court Intrigue / BL</t>
  </si>
  <si>
    <t>吸血鬼战败被迫和亲，抱错身世、身患心病的假皇子Cecil遭恋人Rain与真皇子Leon背叛贬为奴仆。雪夜他偶遇人类帝王Cain并一夜纠缠，后发现亲密接触能治愈自己。Cain维护Cecil，二人达成暧昧交易。Leon因妒屡次陷害败露，被废黜身份，Cain解除婚约，与恢复皇子身份的Cecil联姻相守。</t>
  </si>
  <si>
    <t>A defeated vampire is forced into a political marriage. Cecil, a fake prince with a wrong identity and a heart condition, is betrayed by his lover Rain and the real prince Leon, reduced to slavery. On a snowy night he encounters human Emperor Cain, and discovers physical closeness heals him. Cain protects Cecil, and they form an ambiguous pact. Leon's jealous schemes backfire, leading to his downfall.</t>
  </si>
  <si>
    <t>37m 12s</t>
  </si>
  <si>
    <t>https://f.io/JOECBC41</t>
  </si>
  <si>
    <t>被仇人送上王座</t>
  </si>
  <si>
    <t>Crowned by My Enemy</t>
  </si>
  <si>
    <t>BL / Double-Strong / Revenge</t>
  </si>
  <si>
    <t>圣银骑士幸存者利安德隐姓埋名潜伏王宫十年，伺机刺杀灭族主谋凯恩。伪装纨绔的三王子塞德里克看穿他的身份，以联手夺权、交出凯恩首级达成合作。二人并肩对抗朝堂阴谋与多次暗杀，在拉扯中互生情愫，合力诛杀凯恩、平定内乱。加冕前夕残余刺客突袭，两人共同加冕，远方敌军新威胁悄然逼近。</t>
  </si>
  <si>
    <t>Leander, the sole survivor of the Silver Knights, hides his identity and lurks in the palace for ten years, waiting to assassinate Kane, the mastermind who wiped out his clan. Prince Cedric, the third prince posing as a playboy, sees through him and proposes an alliance: seize power together and deliver Kane's head. Side by side they fight court conspiracies and repeated assassination attempts, falling for each other in the push-and-pull. Together they slay Kane and quell the rebellion. On the eve of the coronation, remnant assassins strike; the two are crowned together as a distant enemy force looms.</t>
  </si>
  <si>
    <t>38m 29s</t>
  </si>
  <si>
    <t>https://f.io/LDRM505b</t>
  </si>
  <si>
    <t>无畏觉醒</t>
  </si>
  <si>
    <t>Fearless Oath</t>
  </si>
  <si>
    <t>Western Fantasy / Dragon Clan</t>
  </si>
  <si>
    <t>女仆伊拉曾被太子雷欧抛弃，加冕仪式上紫焰龙镯择她为主。她结识龙卫指挥官瓦里安，在一次次生死历练中觉醒龙焰战甲与双翼。雷因嫉妒投靠暗影教皇，借黑曜影镯作乱。伊拉改写千年龙誓，融合双人意志击溃始祖影龙，终结黑暗，与瓦里安携手重建飞龙卫队。</t>
  </si>
  <si>
    <t>Maid Ira, once abandoned by Prince Leo, is chosen by the violet flame dragon bracelet at his coronation. She befriends dragon-guard commander Varian and, through life-or-death trials, awakens her dragon-flame armor and wings. Consumed by jealousy, Leo sides with the Shadow Pope and wreaks havoc with the obsidian bracelet. Ira rewrites the thousand-year dragon oath, merges two wills to slay the primordial shadow dragon, ends the darkness, and rebuilds the dragon guard with Varian by her side.</t>
  </si>
  <si>
    <t>https://f.io/zHtZuhmD</t>
  </si>
  <si>
    <t>TT发布时间：2026-07-18</t>
  </si>
  <si>
    <t>霜猎者的复仇</t>
  </si>
  <si>
    <t>Revenge of the Frost Hunter</t>
  </si>
  <si>
    <t>Fantasy / Superhero / Powers</t>
  </si>
  <si>
    <t>在一座由"英雄"联盟统治的大都市中，一名叫亚瑟的清洁工目睹自己的妹妹被这群人中最强大的英雄残酷屠杀——而他本人也被投入深渊。濒死之际，他唤醒了"冰霜暴君"的禁忌血脉。作为冷酷无情的霜冻猎手重返城市，亚瑟以纯粹的暴力与诡计将那些虚伪的英雄逐个冻结粉碎，吞噬他们的力量，点燃一场肾上腺素飙升的终极复仇之旅。</t>
  </si>
  <si>
    <t>In a metropolis ruled by a league of so-called 'heroes,' janitor Arthur watches his sister brutally murdered by the most powerful among them—before being thrown into the abyss himself. At death's edge, he awakens the forbidden power of the Frost Tyrant, rising from the depths to hunt down every false hero who destroyed his world.</t>
  </si>
  <si>
    <t>42m 42s</t>
  </si>
  <si>
    <t>EP10</t>
  </si>
  <si>
    <t>https://f.io/gtf_yDCH</t>
  </si>
  <si>
    <t>TT发布时间：2026-07-27</t>
  </si>
  <si>
    <t>霜猎者的复仇2</t>
  </si>
  <si>
    <t>Revenge of the Frost Hunter Ⅱ</t>
  </si>
  <si>
    <t>亚瑟·万斯以寒冰之力猎杀七位英雄后，直面光明之神"辉耀"。辉耀挟持四十万平民为人质，而亚瑟选择独自步入广场，对抗整座英雄塔。在决战中，辉耀注射禁忌药剂化身为熔岩巨兽。濒临极限的亚瑟将躯体献祭给深渊，唤醒终极冰系之力——"重构"，将辉耀永远封印为跪伏的冰雕。辉耀陨落，巅峰企业分崩离析，城市重获自由。然而胜利背后暗藏阴影：名为"议会"的古老组织始终在暗中注视，向亚瑟发出继承"霜冻暴君"之位的邀约。亚瑟拒绝臣服，却独自踏上北行之旅，向极地冰原追寻远古封印的真相。寒冬从未消逝，只是改变了方向。</t>
  </si>
  <si>
    <t>After hunting down seven heroes with his ice powers, Arthur Vance confronts Radiance, the God of Light, who holds four hundred thousand civilians hostage. Arthur walks alone into the plaza to face the entire Hero Tower. In the final battle, Radiance injects a forbidden serum, transforming into a molten monster—but Arthur's frost may be the only force capable of ending the tyranny.</t>
  </si>
  <si>
    <t>29m 12s</t>
  </si>
  <si>
    <t>https://f.io/4PZCBNXB</t>
  </si>
  <si>
    <t>TT发布时间：2026-07-31</t>
  </si>
  <si>
    <t>执掌海岸的人鱼</t>
  </si>
  <si>
    <t>The Mermaid Who Owns the Coast</t>
  </si>
  <si>
    <t>Urban / Cute Baby / Rich Family</t>
  </si>
  <si>
    <t>在加州海岸的一场奢华订婚宴上，沉默寡言的新娘玛丽娜·维尔将一颗璀璨珍珠吐入香槟杯中。宾客们称她为怪物，未来婆婆则指责她病态。但一位环境律师突然闯入，带来一份尘封的信托文件：玛丽娜并非病人、宠物，也非亿万富翁的待婚新娘，她是海岸信托家族最后一位人鱼继承人。如今，玛丽娜必须逃离囚禁她的私人水族馆，揭露布莱克威尔家族非法开发的帝国，并抉择首席执行官伊万·布莱克威尔究竟是囚禁她的恶魔，还是当年为她打开大门的少年。</t>
  </si>
  <si>
    <t>At a lavish engagement party on the California coast, the silent bride Marina Veil spits a luminous pearl into her champagne glass. Guests call her a monster; her future mother-in-law brands her sick. But when an environmental lawyer bursts in with a sealed document, the truth about Marina's identity—and the ocean's hidden legacy—threatens to shatter every illusion.</t>
  </si>
  <si>
    <t>23m 44s</t>
  </si>
  <si>
    <t>https://f.io/v_V2SPEa</t>
  </si>
  <si>
    <t>血月继承者</t>
  </si>
  <si>
    <t>The Blood Moon Heiress</t>
  </si>
  <si>
    <t>CEO / Rich Family / Playing Dumb</t>
  </si>
  <si>
    <t>作为私生子被驱逐后，艾娃·布莱克伍德继承了一个价值数十亿美元的帝国的一半和一个可以揭露超自然罪行的血月戒指，迫使一个狼王子、一个吸血鬼公爵和一个黑社会国王在拥有她和保护她之间做出选择。</t>
  </si>
  <si>
    <t>Cast out as an illegitimate child, Ava Blackwood inherits half of a multi-billion-dollar empire and a Blood Moon ring that exposes supernatural crimes. Now a wolf prince, a vampire duke, and an underworld king are forced to vie for her allegiance—and her heart—in a world where power and desire are inseparable.</t>
  </si>
  <si>
    <t>32min</t>
  </si>
  <si>
    <t>https://f.io/-sY_v6mn</t>
  </si>
  <si>
    <t>第七版本</t>
  </si>
  <si>
    <t>Version Seven</t>
  </si>
  <si>
    <t>Angst / CEO / Forbidden Love</t>
  </si>
  <si>
    <t>在Meridian Ward市，每个公民都必须在25岁生日时通过完美公民测试，才能获得稳定的生活、合法的未来和认可的伴侣。办公室职员Renly Cade预计会有一个普通的考试日，直到他打开一个装有六个旧身份证的盒子，每个身份证上都有不同的名字，但都是同一张脸：他的男朋友Silas。片刻之后，系统通知他，Silas不是一个真正的合作伙伴，而是一个未完成的修正程序的第七个版本。</t>
  </si>
  <si>
    <t>In Meridian Ward, every citizen must pass the Perfect Citizen Test at age twenty-five to earn a stable life, a legal future, and an approved partner. Office clerk Renly Cade expects an ordinary result—until his test reveals a classified anomaly that unravels the city's carefully engineered order and forces him to question everything he was told to believe.</t>
  </si>
  <si>
    <t>36min</t>
  </si>
  <si>
    <t>https://f.io/3kFM9jCy</t>
  </si>
  <si>
    <t>她的马厩少年</t>
  </si>
  <si>
    <t>Her Stable Boy</t>
  </si>
  <si>
    <t>Angst / Family Bonds / Forbidden Love</t>
  </si>
  <si>
    <t>在阿什福德庄园，马厩男孩阿德里安·瓦尔一生都在被拥有他周围一切的家庭命令、使用和羞辱。只有女继承人伊莎贝拉·阿什福德（Isabella Ashford）在尘土和瘀伤下看到了这个男人，当他们决定一起离开庄园时，他们的爱情引发了一场丑闻，揭开了多年埋藏的秘密。伊夫林夫人在公共场合袭击了阿德里安，并把他关了起来，但前驯马师托马斯·瓦尔的回归改变了一切：他声称阿德里安是他的儿子。</t>
  </si>
  <si>
    <t>At Ashford Manor, stable boy Adrian Vale has spent his entire life ordered around, used, and humiliated by the family that owns everything around him. Only heiress Isabella Ashford sees past the dust and degradation. When secrets surface and loyalties are tested, their forbidden bond becomes the only thing standing between survival and ruin.</t>
  </si>
  <si>
    <t>29min</t>
  </si>
  <si>
    <t>https://f.io/RmDgfFyJ</t>
  </si>
  <si>
    <t>黑手党的契约妻</t>
  </si>
  <si>
    <t>The Mafia's Contract Wife</t>
  </si>
  <si>
    <t>埃琳娜·海耶斯（Elena Hayes）被短信甩到了最后17美元，跌至谷底。在一家夜总会寻求逃跑时，一次醉酒的绊倒把她带进了错误的门——直接进入了卢西安·莫雷蒂的贵宾室。
卢西恩是这个城市最强大的黑手党家族冷酷无情的次子。他以对女性毫无兴趣而闻名，但在被下药后，他发现自己被困住了，浑身通红。那天晚上，两个陌生人分享了一次鲁莽的、无名的遭遇。埃琳娜在黎明前溜走了，希望埋葬这段记忆。
但第二天早上，当她的前任在俱乐部外羞辱她时，穿着定制西装的同一个陌生人介入了。</t>
  </si>
  <si>
    <t>Elena Hayes hits rock bottom when her boyfriend dumps her via text, leaving her with just seventeen dollars. Seeking escape at a nightclub, a drunken stumble leads her through the wrong door—straight into Lucian Moretti's private world. What begins as a contract marriage with the mafia's most dangerous man soon blurs the line between obligation and obsession.</t>
  </si>
  <si>
    <t>26min</t>
  </si>
  <si>
    <t>https://f.io/3qyPzNvX</t>
  </si>
  <si>
    <t>红榜恋人</t>
  </si>
  <si>
    <t>Red List Lover</t>
  </si>
  <si>
    <t>Tortured Love / System / Suspense</t>
  </si>
  <si>
    <t>在阿克莱恩市，Civisight Grid作为完美秩序的答案出售。年轻的侦探阿德里安·克罗斯曾经只是系统边缘的一个普通人，直到他的男朋友米洛·沃德被列入红色名单，阿德里安被卷入了一场核心阴谋。随着真相的每一步，米洛都离得更远，而安全局局长凯恩·沃斯则将所有证据引向一个结论：阿德里安本人就是混乱的根源。为了重新获得一份真实的爱，阿德里安必须打破他曾经相信的体系。</t>
  </si>
  <si>
    <t>In Arcane City, the Civisight Grid promises perfect order. Young detective Adrian Cross was just another cog in the system—until his boyfriend Milo Ward is placed on the Red List, marked for elimination. Now Adrian must choose between the law he swore to uphold and the man he loves, exposing a conspiracy that threatens to tear the city apart.</t>
  </si>
  <si>
    <t>25min</t>
  </si>
  <si>
    <t>https://f.io/INVGP8bo</t>
  </si>
  <si>
    <t>私生饭继母</t>
  </si>
  <si>
    <t>The Stalker Stepmother</t>
  </si>
  <si>
    <t>Rich Family / Tortured Love / Obsessive CEO</t>
  </si>
  <si>
    <t>利奥・万斯拥有世人想要的一切 —— 名望、财富，唯独拥有一个憎恨他的父亲。当理查德・万斯宣布将迎娶一位神秘年轻女子时，利奥出席婚礼纯粹是为了存心添堵。就在他一把掀开新娘头纱的瞬间，那双眼睛令他心头一震 —— 是米娅・埃文斯，那个疯狂私生饭，曾给他发送五百条骚扰短信，还买通关系闯进过他的酒店房间。
克洛伊・埃文斯只是一名普通花店店员，她只是前来参加表姐的婚礼。她根本不知道 “私生饭” 意味着什么。可当利奥看见她站在米娅身旁，便将她一同视作敌人。
米娅把克洛伊带进万斯庄园，并警告她：“离利奥远点，他是我的。” 利奥没有听见这番警告。他只看见克洛伊倒水、捡拾毛巾，这些再寻常不过的举动，在他偏执的脑海里，全都被曲解成米娅设下的引诱圈套。
一次家庭晚宴上，米娅在利奥的酒里下了药，打</t>
  </si>
  <si>
    <t>Leo Vance has everything the world desires—fame, fortune—except the love of a father who despises him. When Richard Vance announces his marriage to a mysterious young woman, Leo attends purely to cause trouble. But the moment he meets his new stepmother, hatred gives way to an undeniable attraction that could destroy them both.</t>
  </si>
  <si>
    <t>https://f.io/K-JSieMK</t>
  </si>
  <si>
    <t>炼金术士的黄金复仇</t>
  </si>
  <si>
    <t>The Alchemist's Golden Revenge</t>
  </si>
  <si>
    <t>Fantasy / Campus Female Lead / Revenge</t>
  </si>
  <si>
    <t>隐世炼金家族唯一继承人 Elena，为探寻家族被毁的真相并找回圣物“贤者之石”，以“书呆子”的伪装潜伏在常春藤式的超自然圣地——圣裘德学院（St. Jude's Academy）。
在一次化学实验室的意外中，Elena 左手被割破，一滴“金色血液”激活了古老的炼金矩阵，彻底暴露了她不凡的血脉。这滴百年难遇的血液瞬间引来了学院中三位顶级掠食者的疯狂争夺与围猎：吸血鬼领主 Julian、狼群 Alpha Tyler 以及奉命行事的异端猎魔人 Zephyr。在随后的“幻境迷宫”等试炼中，三位男主试图以“等价交换”或“灵契”的名义掌控她。然而，Elena 并非等待被拯救的猎物，在绝境中她扯下封印力量的银框眼镜，展现出震慑全场的熔金瞳与炼金术，直接反客为主，让这三位强大的男性被迫向她臣服。她向三个男人摊牌：你们不是来选我的，是我来决定——谁有资格站在我</t>
  </si>
  <si>
    <t>Elena, sole heir of a hidden alchemist family, infiltrates St. Jude's Academy—an Ivy League-style supernatural sanctuary—disguised as a bookish nobody. Her mission: uncover the truth behind her family's destruction and recover the legendary Philosopher's Stone. But the academy's golden facade hides deadly secrets, and Elena's quest for vengeance may cost her everything.</t>
  </si>
  <si>
    <t>https://f.io/QsrtyIvE</t>
  </si>
  <si>
    <t>清零计划</t>
  </si>
  <si>
    <t>The Clear Project</t>
  </si>
  <si>
    <t>Sci-Fi / Suspense / Romance</t>
  </si>
  <si>
    <t>“清零计划”将痛苦、恐惧与罪恶从社会抹除之后，地下诊所助理诺亚亲眼看见爱人伊莱登上电视直播，平静地宣称自己孑然一身、并无伴侣。这个诺亚打算共度余生的人，此刻看他如同陌路。
诺亚不愿相信二人的爱意已然消散。他循着体系内部的漏洞不断追查，最终发现：净化计划根本不是在治愈人类，而是在抹去那些定义人性的情感联结。
随着调查深入，每一条线索都让局势愈发绝望。一张隐秘字条警示他不要再萌生爱意；一段遗失的订婚录音，将两人的过往化作刺向彼此的武器；一份记忆档案揭露，无数恋人、母亲，完整的人生，全都为了所谓的“社会稳定”遭到清除。
而更加残酷的真相接踵而至：诺亚自身的记忆本就残缺不全。在系统核心深处，还存在着一个更早、属于原本的他的意识。韦尔博士是这套完美秩序光鲜的代言人。她动用</t>
  </si>
  <si>
    <t>After the Reset Program erases pain, fear, and guilt from society, underground clinic assistant Noah watches his lover Eli appear on live television, calmly declaring he has no partner. The man Noah planned to spend his life with now looks at him like a stranger. In a world without suffering, Noah's grief becomes the most dangerous rebellion of all.</t>
  </si>
  <si>
    <t>https://f.io/CRrUYbHa</t>
  </si>
  <si>
    <t>哦！我的追求者都是怪物</t>
  </si>
  <si>
    <t>Oops! My Simps are Monsters</t>
  </si>
  <si>
    <t>Urban Fantasy / Rom-Com / Unconventional Strong FMC / Multiple Male Leads</t>
  </si>
  <si>
    <t>Chloe是个只想混最低工资的咸鱼。她在一家老旧宠物诊所当助理，每天最大的烦恼是控制不好力气捏碎针筒、被老板扣工资。没人知道，这个笨手笨脚的女孩，就是都市传说中神龙见首不见尾的"隐世女超人"——一拳干碎两族圣地神像的狠人。</t>
  </si>
  <si>
    <t>Chloe just wants to scrape by on minimum wage. Working as an assistant at a run-down pet clinic, her biggest worry is crushing syringes with her superhuman strength and getting docked pay. Nobody knows this clumsy girl is the subject of urban legends—the monster slayer hiding in plain sight, whose quiet life is about to get very loud.</t>
  </si>
  <si>
    <t>https://f.io/1TvOMdRz</t>
  </si>
  <si>
    <t>龙蛋选中了我的侍女</t>
  </si>
  <si>
    <t>The Dragon Egg Chose My Maid</t>
  </si>
  <si>
    <t>Rich Family / Rise / Twist</t>
  </si>
  <si>
    <t>德拉维诺家族掌控着令世人忌惮的清洁能源帝国。光鲜的会议室帷幕之下，他们是古老的龙族血脉，继承权的判定只遵循一条铁则：龙蛋会选择哪位继承人。
凯尔・德拉维诺的继承大典上，族人们都认定他那位无可挑剔的未婚妻塞拉菲妮会被龙蛋选中。可谁知，最后的那枚龙蛋自水晶祭坛缓缓浮起，最终在塞拉菲妮刚刚羞辱过的侍女奥蕾莉娅・维尔脚边碎裂开来。
一时间，奥蕾莉娅被指控舞弊。凯尔的婚约沦为对付她的利器，家族长老更是要求以血谢罪。然而奥蕾莉娅手腕上浮现的龙鳞印记，揭开了一条被封禁的真相：她的母亲并非离家出逃的仆人，而是遭到抹除存在的龙族女王。</t>
  </si>
  <si>
    <t>The Draveno family controls a feared clean-energy empire. Behind closed doors, they carry ancient dragon bloodline, and succession follows one iron rule: the Dragon Egg chooses the heir. When Kyle Draveno's inheritance ceremony takes an unexpected turn, a maid is drawn into a power struggle where only the egg's verdict determines who lives and who falls.</t>
  </si>
  <si>
    <t>https://f.io/NPUr-9Va</t>
  </si>
  <si>
    <t>逃出命运</t>
  </si>
  <si>
    <t>The Loom</t>
  </si>
  <si>
    <t>Sci-Fi / Adventure / Romance</t>
  </si>
  <si>
    <t>海洋工程博士凯·莫雷诺的正常人生在某天被彻底撕裂——他被一股神秘力量拖入名为“织机”的超维空间。在这里，他和街头赛车手拉雅、修女塞琳组队，三人被迫成为“织者”，每五天就要进入一个由记忆、噩梦与物理定律拼接而成的碎片世界，完成不可能的任务。
从燃烧了三十年的伦敦，到由活体金属和血肉构成的黑暗森林，再到只有痛苦能填满的精神病院，他们学会在极度理性、野性直觉和不灭信仰之间建立起超越语言的链接。但织机不是游戏。每一个世界背后，都藏着一个用血写成的真相：有一位存在了百万年的“首席织者”，正在寻找下一个继承者——一个必须亲手剪除所有情感羁绊的人。
面对“变成冰冷机器”还是“拉着世界一起陪葬”的终极抉择，凯在一场席卷所有宇宙的金色雨中，给出了第三种答案。</t>
  </si>
  <si>
    <t>Marine engineering PhD Kai Moreno's ordinary life is shattered when a mysterious force drags him into a hyperdimensional space called the Loom. Teaming up with street racer Raya and nun Céline, the trio is forced to become Weavers—reshaping reality itself. But each thread they pull unravels deeper truths about fate, free will, and the cost of rewriting destiny.</t>
  </si>
  <si>
    <t>https://f.io/rSgDTJGI</t>
  </si>
  <si>
    <t>假面真情</t>
  </si>
  <si>
    <t>Masked Love</t>
  </si>
  <si>
    <t>BL, Substitute Lover</t>
  </si>
  <si>
    <t>财团掌权人达米安错把少年伊莱亚斯当作亡友替身，强制他模仿白月光。伊莱亚斯隐忍暗恋，二人拉扯间达米安幡然醒悟：当年救他的实为伊莱亚斯，朱利安冒功谋利。达米安悔悟追爱，联手肃清家族夺权反派。二人解开心结相守，海岸酷似朱利安的人影出现，埋下续篇伏笔。</t>
  </si>
  <si>
    <t>Damian, a business empire heir, mistakes young Elias for his dead lover and forces him to imitate him. Elias hides his love and endures. As they pull apart, Damian realizes it was Elias who saved him years ago—Julian had stolen the credit. Damian repents and wins him back, and together they purge the traitors and fall in love.</t>
  </si>
  <si>
    <t>34m 31s</t>
  </si>
  <si>
    <t>https://f.io/6ey_vFKs</t>
  </si>
  <si>
    <t>TT发布时间：2026-08-07；TT播放量：127万</t>
  </si>
  <si>
    <t>獠牙下的温柔</t>
  </si>
  <si>
    <t>Tenderness Beneath the Fangs</t>
  </si>
  <si>
    <t>狼族二王子艾登被兄长沃尔冈当作停战人质送给人类，北境储君达米安起初视他为仇敌，将他软禁阁楼。长久相处下达米安动心，默默护持他。二人联手查清沃尔冈为夺权制造战乱、冒领救命功劳的阴谋，达米安放弃储位奔赴雪原救艾登，联手平定祸乱，终打破两族隔阂相守。</t>
  </si>
  <si>
    <t>Aiden, the wolf clan's second prince, is sent to humans as a hostage by his brother Volgon. Crown prince Damian first sees him as an enemy and locks him in the attic, but over time falls for him and protects him. Together they expose Volgon's plot to seize power and his stolen credit for the life-saving deed. Damian gives up his throne to rescue Aiden, breaking the wall between their races.</t>
  </si>
  <si>
    <t>26m 52s</t>
  </si>
  <si>
    <t>https://f.io/_3fG15GV</t>
  </si>
  <si>
    <t>TT发布时间：2026-08-07；TT播放量：168万</t>
  </si>
  <si>
    <t>被当成礼物送走之后</t>
  </si>
  <si>
    <t>After Being Given Away Like a Gift</t>
  </si>
  <si>
    <t>BL, Redemption</t>
  </si>
  <si>
    <t>黎安付出三年真心，却在酒会被恋人贾斯珀当作累赘推给权贵西拉斯。西拉斯坦言默默守护他一年，全力反击贾斯珀与同伙凯尔的造谣、做空等阴招。反派阴谋败露后家族败落、二人反目，西拉斯在当初羞辱黎安的露台求婚，一年后两人安稳相守，贾斯珀只能远远目送。</t>
  </si>
  <si>
    <t>After three years of devotion, Liam is pushed aside by his lover Jasper at a party and given to magnate Silas as a burden. Silas reveals he has silently protected Liam for a year, fighting back against Jasper and his ally's schemes. When the villains fall, Silas proposes on the balcony where Liam was once humiliated, and a year later the two live in peace.</t>
  </si>
  <si>
    <t>31m 39s</t>
  </si>
  <si>
    <t>https://f.io/gfyjq2S5</t>
  </si>
  <si>
    <t>王牌机娘，竟是废铁</t>
  </si>
  <si>
    <t>Ace Mech Reborn</t>
  </si>
  <si>
    <t>Future / Mecha / Sci-Fi</t>
  </si>
  <si>
    <t>王牌机师威尔为护机娘 Nova 坠机失忆，遭统领维克多打压，沦为垃圾场苦工。黑市天才卢西恩用古法修复 Nova 残缺灵魂核心。威尔驾驶无武器旧机甲参赛，凭极限手速碾压强敌，后续迎战血族与维克多的私兵，最终揭露对方勾结异族的阴谋，前路仍藏未知危机。</t>
  </si>
  <si>
    <t>Ace pilot Will crashes and loses his memory protecting his mech girl Nova, only to be suppressed by commander Victor and reduced to a scrapyard laborer. Black-market genius Lucien repairs Nova's broken soul core using ancient methods. Will enters a competition piloting a weaponless old mech, crushing powerful rivals with his extreme hand speed, then faces the vampire clan and Victor's private army—ultimately exposing their conspiracy with alien forces, while unknown dangers still lie ahead.</t>
  </si>
  <si>
    <t>43m 21s</t>
  </si>
  <si>
    <t>https://f.io/D1oxY3xQ</t>
  </si>
  <si>
    <t>保洁老公是财阀</t>
  </si>
  <si>
    <t>Janitor Husband Is a Tycoon</t>
  </si>
  <si>
    <t>Urban / Satisfying Drama / Rich Family</t>
  </si>
  <si>
    <t>珠宝设计师埃琳娜在晚宴遭对手朱利安当众羞辱，化名保洁的暗影财阀掌权人卢西安出手相助。他暗中帮埃琳娜化解罗斯家族多轮商业绞杀，二人渐生情愫。海岛峰会上卢西安揭露真实身份，放出朱利安谋害埃琳娜姐姐的罪证，击垮罗斯集团，二人决定携手重建珠宝品牌。</t>
  </si>
  <si>
    <t>Jewelry designer Elena is publicly humiliated by rival Julian at a gala, and Lucian—the shadow tycoon posing as a janitor—steps in to help. He secretly shields Elena through the Ross family's repeated business sieges, and the two grow close. At an island summit, Lucian reveals his true identity, releases the evidence of Julian's murder of Elena's sister, and crushes the Ross Group. The two decide to rebuild their jewelry brand together.</t>
  </si>
  <si>
    <t>34m 53s</t>
  </si>
  <si>
    <t>https://f.io/ubXCVku2</t>
  </si>
  <si>
    <t>契约的尽头是爱你</t>
  </si>
  <si>
    <t>Love at the End of Contract</t>
  </si>
  <si>
    <t>Urban / Contract Romance</t>
  </si>
  <si>
    <t>Chinese</t>
  </si>
  <si>
    <t>克洛伊因母亲重病背负巨额医疗费，与医疗集团掌权者科尔签下保密契约还债。她发现科尔是十年前自己救助过的少年，二人联手对抗贪腐挪用慈善基金的姑姑卡罗尔。历经舆论构陷、医疗暗算，他们将罪犯绳之以法，建成免费诊疗站，科尔在晚宴向克洛伊求婚，契约终化为一生相守的爱意。</t>
  </si>
  <si>
    <t>Burdened by her mother's medical bills, Chloe signs a secret contract with Cole, the head of a medical group, to repay the debt. She discovers Cole is the boy she saved ten years ago. Together they fight her aunt Carol, who embezzles charity funds. After surviving public smears and medical sabotage, they bring the criminals to justice, build a free clinic, and Cole proposes to Chloe at a dinner—their contract finally turning into a lifetime of love.</t>
  </si>
  <si>
    <t>42m 03s</t>
  </si>
  <si>
    <t>https://f.io/gWW30jed</t>
  </si>
  <si>
    <t>TT发布时间：2026-06-10；TT播放量：484.5万</t>
  </si>
  <si>
    <t>狼人总裁·暗夜宿命之恋</t>
  </si>
  <si>
    <t>Love in the Dark Night's Destiny</t>
  </si>
  <si>
    <t>Fantasy / Supernatural / Werewolf / Urban Romance</t>
  </si>
  <si>
    <t>新锐设计师Lynn偶遇狼族少主、千亿总裁Kai，她竟是狼族天命新娘。狼族长老Wolfe与Ella不断设计陷害，二人携手一次次化解危机。林恩觉醒血脉成为狼族女王，平定族群叛乱，促成人和狼族和解。最终两人破除偏见，相守相伴，开启种族共存的和平新纪元。</t>
  </si>
  <si>
    <t>Emerging designer Lynn crosses paths with Kai, a werewolf clan heir and billionaire CEO—and discovers she is his fated bride. Wolf elder Wolfe and Ella keep scheming against them, but the pair overcomes crisis after crisis together. Awakening her bloodline, Lynn becomes the Wolf Queen, quells the clan rebellion, and brokers peace between humans and wolves. In the end, the two shatter prejudice, stay by each other's side, and usher in a new era of peaceful coexistence between the races.</t>
  </si>
  <si>
    <t>39m 22s</t>
  </si>
  <si>
    <t>https://f.io/jV4JEwJK</t>
  </si>
  <si>
    <t>TT发布时间：2026-06-10；TT播放量：2388万</t>
  </si>
  <si>
    <t>隐秘千金：复仇归来</t>
  </si>
  <si>
    <t>Hidden Heiress：Return for Revenge</t>
  </si>
  <si>
    <t>Rich Family / Revenge / Cute Baby / CEO</t>
  </si>
  <si>
    <t>顶级豪门遗孤Luna隐姓埋名做服务生，独自抚养四岁天才女儿Mia。五年前家族遭叔叔谋害夺产，她隐忍蛰伏。商界总裁Ethan早已暗中牵挂她多年，父女关系曝光后，二人携手。露娜一步步揭穿叔叔与堂妹的阴谋，夺回家业、洗刷污名，最终收获爱情，同时故事埋下续集伏笔。</t>
  </si>
  <si>
    <t>Luna, orphaned heiress of a top-tier family, works as a waitress under a false identity while single-handedly raising her four-year-old genius daughter Mia. Five years ago, her uncle murdered her family to seize their fortune; she endures in hiding. Business tycoon Ethan has secretly cared for her for years. When the father-daughter bond is exposed, the two join forces. Luna uncovers her uncle and cousin's conspiracy step by step, reclaims the family business, clears her name, and finds love—while the story plants seeds for a sequel.</t>
  </si>
  <si>
    <t>33m 53s</t>
  </si>
  <si>
    <t>https://f.io/cIifR2e8</t>
  </si>
  <si>
    <t>TT发布时间：2026-06-08；TT播放量：301.4万</t>
  </si>
  <si>
    <t>罗马暗影军团归来</t>
  </si>
  <si>
    <t>Roman Shadow: Legion Return</t>
  </si>
  <si>
    <t>Time Travel / Action / Revenge / Suspense</t>
  </si>
  <si>
    <t>罗马百夫长Marcus遭黑暗教派封印，千年后在现代苏醒。他发现昔日仇敌黑蔷薇密会已转型为暗黑资本，依旧作恶不断。他携手女记者Irene、退役特种兵Kane，凭借古罗马格斗术一路厮杀，逐层瓦解对方势力，终结千年献祭阴谋，故事还埋下了新反派的伏笔。</t>
  </si>
  <si>
    <t>Roman centurion Marcus is sealed away by a dark cult and awakens in the modern world a thousand years later. He finds his old enemy, the Black Rose Society, has transformed into a shadowy capital empire still committing evils. Teaming up with journalist Irene and ex-special-forces soldier Kane, he fights his way through with ancient Roman combat skills, dismantling the enemy's power layer by layer and ending a millennium-old sacrificial conspiracy—while foreshadowing a new villain.</t>
  </si>
  <si>
    <t>19m 07s</t>
  </si>
  <si>
    <t>https://f.io/ocaRVbYB</t>
  </si>
  <si>
    <t>TT发布时间：2026-06-15；TT播放量：203万</t>
  </si>
  <si>
    <t>陨落王冠：公主复仇</t>
  </si>
  <si>
    <t>The Fallen Crown: Princess Vengeance</t>
  </si>
  <si>
    <t>Revenge / Court Intrigue / Medieval Fantasy</t>
  </si>
  <si>
    <t>中世纪维兰王国，摄政王Valos发动政变弑君屠族，小公主Elaina被忠勇骑士救出后隐姓埋名成长。多年后她以侍女身份潜入王宫复仇，与被摄政王打压的北境战神Kael从猜忌试探到因共同敌人结盟。二人在宫廷权谋中生死与共，联合贵族推翻Valos，Elaina登基为王，以爱破除龙血诅咒，与Kael相守成就传奇。</t>
  </si>
  <si>
    <t>In the medieval kingdom of Veylan, regent Valos stages a coup, killing the king and slaughtering the royal clan. Little princess Elaina is rescued by a loyal knight and grows up in hiding. Years later, she infiltrates the palace as a maid to take revenge, and goes from suspicion to alliance with Kael, the northern war god oppressed by the regent. Through court intrigue and life-and-death trials, they unite the nobles to overthrow Valos. Elaina ascends the throne, breaks the dragon-blood curse with love, and stays with Kael to forge a legend.</t>
  </si>
  <si>
    <t>33m 54s</t>
  </si>
  <si>
    <t>https://f.io/3eOceOjv</t>
  </si>
  <si>
    <t>TT发布时间：2026-06-18；TT播放量：327.2万</t>
  </si>
  <si>
    <t>撕破假面</t>
  </si>
  <si>
    <t>Tear off the Mask</t>
  </si>
  <si>
    <t>Urban Romance / Revenge / Redemption</t>
  </si>
  <si>
    <t>长期被表姐Chloe抢夺伴侣、受尽家族偏袒打压的Mia，高薪聘请私家侦探Ethan假扮男友设局反击。品酒会她录下Chloe主动勾引、诋毁自己的全部证据当众揭穿，反派身败名裂远赴海外。风波过后二人解开雇佣隔阂，双向心动，Mia走出阴霾事业晋升，与Ethan收获真挚爱情。</t>
  </si>
  <si>
    <t>Mia, whose cousin Chloe has long stolen her boyfriends while the family favors Chloe and oppresses Mia, hires private detective Ethan at a high price to pose as her boyfriend and fight back. At a wine tasting, she plays recorded evidence of Chloe seducing and slandering her, exposing her publicly. The villain is disgraced and flees abroad. After the storm, the two drop their employer-employee facade, fall for each other, and Mia emerges from the shadows, rising in her career and finding true love with Ethan.</t>
  </si>
  <si>
    <t>32m 28s</t>
  </si>
  <si>
    <t>https://f.io/3FKVE7lc</t>
  </si>
  <si>
    <t>TT发布时间：2026-06-23；TT播放量：283万</t>
  </si>
  <si>
    <t>隐秘千金：复仇归来（第二季）</t>
  </si>
  <si>
    <t>Hidden Heiress：Return for Revenge（Season Two）</t>
  </si>
  <si>
    <t>Luna守住家族企业后，遭流放多年的叔叔 Adrian 联手出狱堂妹Sophia，从金融、舆论、法律三面围剿。六岁天才女儿Mia追踪资金、法庭拆穿伪证，姐姐 Ruby 潜入敌巢拿到罪证，Adrian 最终被捕。机场神秘怀特家族女子 Vera 现身，留下全新危机伏笔。</t>
  </si>
  <si>
    <t>After Luna secures the family business, her exiled uncle Adrian teams up with her newly released cousin Sophia to besiege her from three fronts—finance, public opinion, and law. Six-year-old genius Mia traces the funds and exposes false testimony in court, while sister Ruby infiltrates the enemy's lair to obtain evidence of their crimes. Adrian is finally arrested. At the airport, Vera, a mysterious woman of the White family, appears, leaving a new crisis looming.</t>
  </si>
  <si>
    <t>24m 32s</t>
  </si>
  <si>
    <t>https://f.io/8bPNc70y</t>
  </si>
  <si>
    <t>TT发布时间：2026-06-25；TT播放量：200万</t>
  </si>
  <si>
    <t>契约深渊</t>
  </si>
  <si>
    <t>The Abyss of Covenant</t>
  </si>
  <si>
    <t>Urban Romance / Contract / CEO</t>
  </si>
  <si>
    <t>伯克利法学院优等生Eve为救治重病父亲，与权贵继承人Lucas达成陪伴交易。Lucas不断试探刁难，相处中渐生深情，联姻未婚妻Ella等人接连制造危机。Eve在亲友相助下坚守底线，熬过诸多险境，凑齐钱款终止交易，依靠法律实现人格与经济独立，Lucas选择默默守护，故事以开放式结局落幕。</t>
  </si>
  <si>
    <t>Eve, a top Berkeley law student, makes a companionship deal with wealthy heir Lucas to save her gravely ill father. Lucas keeps testing and provoking her, but deep feelings grow between them as his arranged fiancée Ella and others stir up crisis after crisis. With the help of friends and family, Eve holds her ground, survives every trap, raises the money to end the deal, and achieves personal and financial independence through law. Lucas chooses to protect her silently, and the story ends on an open note.</t>
  </si>
  <si>
    <t>27m 21s</t>
  </si>
  <si>
    <t>https://f.io/wKnyefvI</t>
  </si>
  <si>
    <t>TT发布时间：2026-06-25；TT播放量：206万</t>
  </si>
  <si>
    <t>被掩盖的家族真相</t>
  </si>
  <si>
    <t>The Hidden Family Truth</t>
  </si>
  <si>
    <t>Fruit Anthropomorphism / Power Struggle / Identity Mystery</t>
  </si>
  <si>
    <t>欧美水果拟人豪门短剧，榴莲原配Serena当众官宣幼子，两次亲子鉴定疑点重重。律师Karen查明孩子是Leon失踪兄长之子，老夫人联合Ella策划三年夺权阴谋。Ella自首揭露全部真相，Leon卸任，失踪长子归国平定内乱，海外财团虎视眈眈，故事埋下第二季伏笔。</t>
  </si>
  <si>
    <t>In this Western fruit-anthropomorphic family drama, durian's rightful wife Serena publicly announces her young son, but two paternity tests are riddled with doubts. Lawyer Karen discovers the child is the son of Leon's missing elder brother, and that the matriarch conspired with Ella in a three-year power grab. Ella turns herself in and reveals the truth. Leon steps down, the missing eldest son returns to quell the chaos, and an overseas consortium circles greedily—setting up a second season.</t>
  </si>
  <si>
    <t>29m 48s</t>
  </si>
  <si>
    <t>https://f.io/w5kXYTmG</t>
  </si>
  <si>
    <t>TT发布时间：2026-06-26；TT播放量：124万</t>
  </si>
  <si>
    <t>禁忌塞壬</t>
  </si>
  <si>
    <t>Forbidden Siren</t>
  </si>
  <si>
    <t>Western Fantasy / Bloodline Destiny / Siren</t>
  </si>
  <si>
    <t>末代塞壬Lenore身负光明与黑暗双生血脉，偶遇守海人Aiden。海族长老勾结人类财团妄图借她的力量称霸两界，众人历经险境，Lenore领悟平衡之力击溃长老，却释放灭世凶兽，最终她以身归位重铸封印，实现人海永久和平。</t>
  </si>
  <si>
    <t>Lenore, the last siren, carries twin bloodlines of light and darkness and crosses paths with Aiden, a sea guardian. The sea elders collude with a human consortium, plotting to use her power to rule both worlds. After countless perils, Lenore masters the power of balance and defeats the elders—but in doing so releases a world-ending beast. In the end, she returns to her place, reforges the seal, and achieves lasting peace between humans and the sea.</t>
  </si>
  <si>
    <t>26m 20s</t>
  </si>
  <si>
    <t>https://f.io/9L3PfY66</t>
  </si>
  <si>
    <t>TT发布时间：2026-06-27；TT播放量：173万</t>
  </si>
  <si>
    <t>海妖复仇誓约</t>
  </si>
  <si>
    <t>Siren's Revenge Oath</t>
  </si>
  <si>
    <t>Western Fantasy / Revenge / Siren</t>
  </si>
  <si>
    <t>塞壬王族Layla为报百年屠族之仇潜入霍桑家族，与知晓家族罪孽的继承人Kael相遇。反派姑母Vivian掠夺海妖珍珠、屡次设局加害，Layla联合深海女巫夺回宝物、揭露阴谋。沉睡深海帝王出世引发海陆危机，众人化解族群矛盾缔结和平誓约，结局暗藏新势力伏笔。</t>
  </si>
  <si>
    <t>Layla of the siren royalty infiltrates the Hawthorne family to avenge the century-old massacre of her people, and meets Kael, an heir who knows his family's sins. Villainous aunt Vivian seizes siren pearls and repeatedly schemes against her. Layla joins forces with a deep-sea witch to reclaim the treasure and expose the conspiracy. The awakening of a slumbering sea emperor triggers a crisis across land and sea; the group resolves the conflict and forges a peace pact, while the ending hints at a new power.</t>
  </si>
  <si>
    <t>31m 16s</t>
  </si>
  <si>
    <t>https://f.io/RLvF9jdm</t>
  </si>
  <si>
    <t>TT发布时间：2026-06-27；TT播放量：1555万</t>
  </si>
  <si>
    <t>炽果逆袭</t>
  </si>
  <si>
    <t>Dark Cherry's Revenge</t>
  </si>
  <si>
    <t>Fruit Anthropomorphism / Strong FMC / Revenge</t>
  </si>
  <si>
    <t>普通 Cherry 倾尽资源扶持Pine创业，却遭对方联合小三、恶婆婆净身出户并全城封杀。当年被她救下的Durian财阀出手相助，Cherry 蜕变创立高端果牌，收集全套证据，在鲜果峰会当众曝光三人谋夺资产、恶意构陷的罪行，夺回一切，最终与Durian双向奔赴。</t>
  </si>
  <si>
    <t>Ordinary Cherry pours all her resources into helping Pine start a business, only to be stripped of everything and blacklisted by the whole city as Pine colludes with his mistress and cruel mother. Durian, the tycoon she once saved, steps in to help. Cherry transforms, builds a premium fruit brand, gathers a full set of evidence, and publicly exposes the trio's crimes of seizing assets and malicious framing at the Fresh Fruit Summit. She takes back everything and finally finds love with Durian.</t>
  </si>
  <si>
    <t>26m 15s</t>
  </si>
  <si>
    <t>https://f.io/PMjLBVRQ</t>
  </si>
  <si>
    <t>TT发布时间：2026-06-29；TT播放量：10万</t>
  </si>
  <si>
    <t>屿间宿命</t>
  </si>
  <si>
    <t>Island Destiny</t>
  </si>
  <si>
    <t>Rich Family Rise / Fruit Anthropomorphism</t>
  </si>
  <si>
    <t>财阀千金Veno隐藏身份赴海岛度假，遭男友与闺蜜双重背叛。落魄时重逢三年前被她救下的海岛掌权者Pine，二人结成同盟。她亮出继承人身份，在顶层晚宴拿出全套证据，揭穿二人造谣、谋利、破坏公物的恶行，彻底断绝对方海岛生计，最终与默默等候自己的男主双向相守。</t>
  </si>
  <si>
    <t>Wealthy heiress Veno vacations on an island incognito, only to be betrayed by both her boyfriend and her best friend. At her lowest, she reunites with Pine, the island's ruler whom she saved three years ago, and the two form an alliance. Revealing her heiress identity, she produces a full set of evidence at a rooftop gala, exposing the pair's slander, profiteering, and vandalism, cutting off their livelihood on the island for good. In the end, she stays with the man who has quietly waited for her.</t>
  </si>
  <si>
    <t>31m 05s</t>
  </si>
  <si>
    <t>https://f.io/vy0RjDMP</t>
  </si>
  <si>
    <t>TT发布时间：2026-07-01；TT播放量：100万</t>
  </si>
  <si>
    <t>孕妻的反击</t>
  </si>
  <si>
    <t>Pregnant Wife's Counterattack</t>
  </si>
  <si>
    <t>Urban / Revenge / Strong FMC</t>
  </si>
  <si>
    <t>商界孕妇女人Grace回家撞破丈夫Ethan与闺蜜私通，二人早已联手勾结资本大佬，转移她全部资产并将她雨夜赶出。落魄时律师Lucas出手相助，她搜集资产篡改、舆论操控等全套证据，直播曝光所有阴谋，夺回产业，顺利产子重返事业巅峰，反派皆自食恶果。</t>
  </si>
  <si>
    <t>Pregnant businesswoman Grace comes home to catch her husband Ethan cheating with her best friend. The two have long conspired with a capital tycoon, transferring all her assets and throwing her out into a rainy night. At her lowest, lawyer Lucas helps her. She gathers full evidence of asset tampering and media manipulation, exposes every conspiracy in a livestream, reclaims her business, gives birth successfully, and returns to the peak of her career—while the villains reap what they sow.</t>
  </si>
  <si>
    <t>27m 58s</t>
  </si>
  <si>
    <t>https://f.io/BpFCLc91</t>
  </si>
  <si>
    <t>TT发布时间：2026-07-03；TT播放量：222万</t>
  </si>
  <si>
    <t>仇人的救赎</t>
  </si>
  <si>
    <t>Redeemed by the Enemy</t>
  </si>
  <si>
    <t>Urban Romance / Family Revenge</t>
  </si>
  <si>
    <t>叶家遗孤Evelyn伪装策划师潜入仇家瓦伦蒂诺庄园，追查三年前灭门惨案。庄园掌权人Leon早察觉她身份，二人在试探与守护中互生情愫。他们揪出叛徒Lord，又发现Leon流放兄长才是幕后棋手，对方以两大家族世仇布局夺权。最终古堡决战，兄长自毁终结血仇，Evelyn寻回洗脑幼弟，与Leon放下仇恨相守。</t>
  </si>
  <si>
    <t>Evelyn, orphan of the Ye family, infiltrates the Valentino estate disguised as a planner to investigate the massacre of her family three years ago. Leon, the estate's ruler, senses her true identity early on, and the two grow close amid suspicion and protection. They expose traitor Lord, then discover that Leon's exiled brother is the real mastermind, using the two families' ancient feud to seize power. In the final castle showdown, the brother destroys himself to end the blood feud. Evelyn rescues her brainwashed little brother and stays with Leon, letting go of hatred.</t>
  </si>
  <si>
    <t>53m 34s</t>
  </si>
  <si>
    <t>https://f.io/2izZXL0k</t>
  </si>
  <si>
    <t>TT发布时间：2026-07-03；TT播放量：100万</t>
  </si>
  <si>
    <t>隐秘暗黑千金</t>
  </si>
  <si>
    <t>Secret Dark Heiress</t>
  </si>
  <si>
    <t>Marriage First / Rich Family Revenge</t>
  </si>
  <si>
    <t>隐秘权贵继承人Elowen为调查叔父Ronan制造的兄长车祸，隐姓埋名做底层文员，接连遭遇男友、闺蜜双重背叛。同圈层财团掌权人Killian看穿她的身份，提出半年假婚约结成复仇同盟。二人联手搜集罪证，揪出叔父安插的眼线，在名流晚宴布局抓捕，成功救出被软禁的兄长，反派全部伏法，二人确认心意，海外势力伏笔暗藏续集。</t>
  </si>
  <si>
    <t>Elowen, heiress of a hidden dynasty, goes undercover as a low-level clerk to investigate the car accident her uncle Ronan caused her brother. She suffers betrayal from her boyfriend and best friend. Killian, head of a conglomerate in the same circle, sees through her identity and proposes a six-month fake engagement to form a revenge alliance. Together they gather evidence, root out her uncle's spy, set a trap at a celebrity gala, rescue her imprisoned brother, and bring all villains to justice. The two confess their feelings, with overseas forces foreshadowing a sequel.</t>
  </si>
  <si>
    <t>25m 25s</t>
  </si>
  <si>
    <t>https://f.io/OYYhsmIL</t>
  </si>
  <si>
    <t>TT发布时间：2026-07-06；TT播放量：20万</t>
  </si>
  <si>
    <t>猎人与禁忌狼王</t>
  </si>
  <si>
    <t>Hunter's Forbidden Alpha</t>
  </si>
  <si>
    <t>Werewolf Feud / Fated Redemption</t>
  </si>
  <si>
    <t>狼人凯伦受动情诅咒，动情便会兽化伤人，常年独自避世。猎魔人艾拉奉命猎杀他，对峙后察觉两族仇恨是谎言。二人携手追查，揭露狼长老与猎魔议长为夺权捏造世仇，还揭开二人百年宿命情缘。艾拉以纯净血脉化解凯伦诅咒，联手粉碎反派阴谋，重启人狼和平。</t>
  </si>
  <si>
    <t>Werewolf Kaelen is cursed so that feeling emotion turns him into a beast that hurts others, forcing him to live in isolation. Huntress Ella is ordered to kill him, but after their confrontation she realizes the hatred between their races is a lie. Together they investigate and expose the wolf elder and the Hunter Council's fabricated feud for power—while uncovering their own century-old destined bond. Ella uses her pure bloodline to dissolve Kaelen's curse, crushes the villains' plot with him, and restores peace between humans and wolves.</t>
  </si>
  <si>
    <t>21m 53s</t>
  </si>
  <si>
    <t>https://f.io/GXVj3e4b</t>
  </si>
  <si>
    <t>TT发布时间：2026-07-08；TT播放量：98万</t>
  </si>
  <si>
    <t>落难千金杀回上流圈</t>
  </si>
  <si>
    <t>The Fallen Heiress Strikes Back</t>
  </si>
  <si>
    <t>Contract Marriage / Urban Rich Family</t>
  </si>
  <si>
    <t>家道中落的Lila认定商界巨头Ethan是害父仇人，签下一年契约婚约伺机复仇。交手后她发现幕后黑手是亲舅舅与跨境资本 "暗幕"，Ethan一直在暗中护她。二人结成同盟，逐层拔除内鬼、粉碎并购阴谋，击溃凯伦布局，可孤岛服务器传出加密文件，更大危机仍在潜伏。</t>
  </si>
  <si>
    <t>Lila, fallen from wealth, believes tycoon Ethan is the enemy who destroyed her father, so she signs a one-year contract marriage to plot revenge. As they clash, she discovers the real masterminds are her own uncle and the cross-border capital syndicate "Dark Veil"—and that Ethan has been protecting her all along. The two form an alliance, rooting out moles and crushing takeover conspiracies. But encrypted files emerge from an island server, and an even greater crisis lurks.</t>
  </si>
  <si>
    <t>34m 35s</t>
  </si>
  <si>
    <t>https://f.io/6z5UKwKv</t>
  </si>
  <si>
    <t>TT发布时间：2026-07-08；TT播放量：269万</t>
  </si>
  <si>
    <t>我的亿万富翁前夫</t>
  </si>
  <si>
    <t>My Billionaire Ex-Husband</t>
  </si>
  <si>
    <t>Reunion / Urban Rich Family</t>
  </si>
  <si>
    <t>设计师艾琳与财阀凯伦婚后因冷淡离婚，分开后她不断收到匿名庇护，追查发现是前夫所为。原来凯伦当年刻意疏远，只为护她躲过家族对手朱利安的资本算计。二人解开重重误会，联手粉碎对方夺权阴谋，清算所有伤害，最终放下隔阂重新求婚相守。</t>
  </si>
  <si>
    <t>Designer Erin divorces tycoon Kalen after a cold marriage, but keeps receiving anonymous protection afterward. Investigating, she finds it's her ex-husband's doing. It turns out Kalen deliberately distanced himself back then to shield her from rival Julian's financial machinations. The two untangle every misunderstanding, join forces to crush the power-grab conspiracy, settle all the harm done, and finally put aside their rift—he proposes again and they stay together.</t>
  </si>
  <si>
    <t>31m 22s</t>
  </si>
  <si>
    <t>https://f.io/2r9u7Vi7</t>
  </si>
  <si>
    <t>TT发布时间：2026-07-10；TT播放量：108万</t>
  </si>
  <si>
    <t>我捡的男人是顶级财阀</t>
  </si>
  <si>
    <t>The Man I Picked Up Is a Billionaire</t>
  </si>
  <si>
    <t>Amnesia / Mutual Protection</t>
  </si>
  <si>
    <t>花艺师Ella暴雨救下失忆男人Lane，收留后屡次靠他化解麻烦。Lane实为顶级财阀继承人，当年为护她主动封存记忆，遭高管Karen持续追杀。Mia与Karen联手设局挑拨，真相揭开后Lane击溃敌对资本，肃清内患，放下权势回到海边小屋与Ella相守。</t>
  </si>
  <si>
    <t>Florist Ella rescues amnesiac Lane in a storm and takes him in, repeatedly relying on him to defuse troubles. Lane is actually the heir to a top financial empire; years ago, he voluntarily sealed his memories to protect her, and has been hunted by executive Karen ever since. Mia and Karen scheme to drive them apart. When the truth surfaces, Lane crushes the hostile capital, purges the internal threat, and gives up power to return to a seaside cottage and stay with Ella.</t>
  </si>
  <si>
    <t>28m 55s</t>
  </si>
  <si>
    <t>https://f.io/wTAmH74o</t>
  </si>
  <si>
    <t>TT发布时间：2026-08-12；TT播放量：51万</t>
  </si>
  <si>
    <t>微光行者</t>
  </si>
  <si>
    <t>Light Seeker Dawn</t>
  </si>
  <si>
    <t>Urban Powers</t>
  </si>
  <si>
    <t>14 岁少女艾拉身怀独特微光制衡血脉，长期遭校园霸凌，实为科尔家族筛选异能的工具。双面卧底凯恩假意庇护实则窃取她的异能数据。艾拉联合少年杰西、情报人莉娅深挖黑幕，发现暗黑首领竟是寻她多年的生父。她以微光中和其父暗黑力量，曝光人体实验，放弃权力回归校园，域外新势力已暗中窥伺。</t>
  </si>
  <si>
    <t>Fourteen-year-old Ella carries a rare glimmer-bloodline of balance and suffers long-term school bullying—she is actually a tool for the Cole family's ability screening. Double agent Kane pretends to protect her while secretly stealing her ability data. Ella teams up with teen Jesse and intelligence agent Leah to dig into the conspiracy, discovering the dark leader is the father who has sought her for years. She neutralizes his dark power with her glimmer, exposes the human experiments, gives up power, and returns to campus—while a new force from beyond watches in the shadows.</t>
  </si>
  <si>
    <t>34m 01s</t>
  </si>
  <si>
    <t>https://f.io/UliOS30N</t>
  </si>
  <si>
    <t>TT发布时间：2026-08-08；TT播放量：93万</t>
  </si>
  <si>
    <t>女儿，这一次爸爸不会迟到</t>
  </si>
  <si>
    <t>Daddy Won't Be Late This Time</t>
  </si>
  <si>
    <t>Apocalypse / Rebirth</t>
  </si>
  <si>
    <t>企业总裁凯恩历经上千次末日轮回，只为阻止女儿艾瑞娅死于寄生灾难。他变卖资产囤货设防，因误会驱逐善良邻居莎拉，引来流民围攻。凯恩联手弃恶流民首领击退敌人，修建地下隔离舱保护女儿，殊不知寄生体早已悄悄潜伏在艾瑞娅体内，他亲手将女儿困入终极牢笼。</t>
  </si>
  <si>
    <t>CEO Kane endures over a thousand doomsday loops, all to stop his daughter Aria from dying in a parasitic catastrophe. He sells his assets, hoards supplies, and fortifies defenses—but a misunderstanding drives away kind neighbor Sarah, inviting a siege by refugees. Kane joins forces with a reformed refugee leader to repel the enemy and builds an underground shelter to protect his daughter. Unbeknownst to him, the parasite has long been dormant inside Aria—he has locked his daughter into the ultimate cage with his own hands.</t>
  </si>
  <si>
    <t>37m 43s</t>
  </si>
  <si>
    <t>https://f.io/JuKos6Wc</t>
  </si>
  <si>
    <t>TT发布时间：2026-08-13；TT播放量：182万</t>
  </si>
  <si>
    <t>萌宝助攻：总裁爹地追回妈咪</t>
  </si>
  <si>
    <t>Daddy's Little Matchmaker</t>
  </si>
  <si>
    <t>Cute Baby / Reunion</t>
  </si>
  <si>
    <t>烘焙店主莱拉五年前遭豪门逼迫骨肉分离，五岁儿子菲利克斯意外寻到她，重逢孩子生父总裁达蒙。情敌科琳与达蒙奶奶屡次造谣栽赃陷害，老管家手握当年伪造流产的证据。美食展直播莱当众自证清白，反派身败名裂，达蒙与家族决裂护妻，一家三口相守，甜品事业走向全球。</t>
  </si>
  <si>
    <t>Bakery owner Lila was forced to separate from her child by a wealthy family five years ago. Her five-year-old son Felix unexpectedly finds her, reuniting her with Damon, the CEO father. Rival Corinne and Damon's grandmother repeatedly slander and frame her, while the old butler holds evidence of the fabricated miscarriage from years ago. At a food expo livestream, Lila clears her name publicly. The villains are disgraced, Damon breaks with his family to protect his wife, and the family of three stays together as her dessert business goes global.</t>
  </si>
  <si>
    <t>32m 46s</t>
  </si>
  <si>
    <t>https://f.io/vMTJApXl</t>
  </si>
  <si>
    <t>TT发布时间：2026-08-18；TT播放量：76万</t>
  </si>
  <si>
    <t>我的秘密情人，是前未婚夫的顶头上司</t>
  </si>
  <si>
    <t>My Secret Lover Is My Ex's Boss</t>
  </si>
  <si>
    <t>刺绣继承人塞拉菲娜为还债签下生育商业婚约，偶遇伪装花艺师的资本巨头裘德，二人达成两年秘密情人协议。她联手裘德收集证据，对抗吞并工坊的沃斯掌权人伊莱亚斯，化解造谣、盗窃等多重阴谋，夺回工坊。交易情愫成真，二人共创刺绣产业联盟，裘于庆功宴向她求婚。</t>
  </si>
  <si>
    <t>Embroidery heiress Seraphina signs a commercial marriage contract to pay off debts and crosses paths with Jude, a capital tycoon disguised as a florist. The two strike a two-year secret-lover deal. She teams up with Jude to gather evidence against Elias, head of the Voss conglomerate trying to annex her workshop, foiling slander, theft, and other plots to reclaim it. The transactional affair becomes real love; they found an embroidery industry alliance together, and Jude proposes to her at the celebration banquet.</t>
  </si>
  <si>
    <t>50m 46s</t>
  </si>
  <si>
    <t>https://f.io/MqM-IExU</t>
  </si>
  <si>
    <t>TT发布时间：2026/7/25</t>
  </si>
  <si>
    <t>豪门信托保姆</t>
  </si>
  <si>
    <t>The Trust Fund Nanny</t>
  </si>
  <si>
    <t>斯特林家族的族长去世后，他贪婪的女儿维多利亚把忠诚的保姆玛雅扔进了雨中。维多利亚计划把一个六岁的哑巴小利奥锁在寄宿学校，然后拿走这笔钱。但一个倒下的木箱揭示了一个隐藏的信托契约：玛雅是利奥的唯一监护人，也是这座价值数十亿美元的庄园的真正所有者。在顶级律师朱利安的帮助下，她回来夺回王位。维多利亚与肮脏的行为作斗争——冻结账户、伪造遗嘱、散布丑闻，甚至绑架利奥。但玛雅的爱从未动摇。朱利安，曾经是她的律师，成为她最坚强的保护者，也是偷走她心的人。在最后的法庭对决中，利奥第一次为他的"妈妈"辩护，维多利亚被捕。玛雅赢得了全部监护权、遗产和朱利安的手。从无家可归的保姆到斯特林庄园的女王，她建立了她一直梦想的家庭。</t>
  </si>
  <si>
    <t>After the head of the Sterling family dies, his greedy daughter Victoria throws loyal nanny Maya out into the rain. Victoria plans to lock six-year-old mute Leo in boarding school and take the money. But a fallen crate reveals a hidden trust deed: Maya is Leo's sole guardian and the true owner of the billion-dollar estate. With the help of top lawyer Julian, she returns to reclaim her throne. Victoria fights dirty—freezing accounts, forging wills, spreading scandals, even kidnapping Leo. But Maya's love never wavers. Julian, once her lawyer, becomes her fiercest protector and the man who steals her heart. In the final courtroom showdown, Leo defends his "mom" for the first time, and Victoria is arrested. Maya wins full custody, the inheritance, and Julian's hand. From homeless nanny to queen of Sterling Manor, she builds the family she always dreamed of.</t>
  </si>
  <si>
    <t>30m 09s</t>
  </si>
  <si>
    <t>https://f.io/OccIWu8d</t>
  </si>
  <si>
    <t>失踪女嗣</t>
  </si>
  <si>
    <t>The lost Heiress</t>
  </si>
  <si>
    <t>Doted / Heiress / Rise</t>
  </si>
  <si>
    <t>一个被收养家庭虐待的可怜女服务员被她的亿万富翁父亲发现，并受到三个有权势的兄弟的强烈保护，迫使每个欺负者、前任和假亲戚看着她成长为真正的金斯利女儿。</t>
  </si>
  <si>
    <t>A poor waitress abused by her adoptive family is discovered by her billionaire father and fiercely protected by three powerful brothers, forcing every bully, ex, and fake relative to watch her grow into the true Kingsley daughter.</t>
  </si>
  <si>
    <t>https://f.io/CpW5mWhq</t>
  </si>
  <si>
    <t>契约新娘</t>
  </si>
  <si>
    <t>THE CONTRACT BRIDE</t>
  </si>
  <si>
    <t>CEO / Hidden Identity / Pregnancy</t>
  </si>
  <si>
    <t>玛雅·奎因白天学习，晚上做三份工作，但在阴影中，她也是黑客界臭名昭著的M.Q。当一位教授试图用分数迫使她屈服时，她会反击。她不认为一次报复行为会让亿万富翁首席执行官达米安·克罗斯注意到她——克罗斯需要一个基因相容的妻子在他30岁之前生下继承人，否则他将失去整个商业帝国。凭借一份合同，玛雅从破产的学生变成了克罗斯夫人。但一个简陋的家、一个恶毒的婆婆、嘲笑亲戚和一份泄露的协议，让她在每一个转折点都更接近边缘。玛雅不哭也不乞求——她打开笔记本电脑，一次只写一行代码和一个真相。</t>
  </si>
  <si>
    <t>Maya Quinn studies by day and works three jobs by night, but in the shadows she is also M.Q., the notorious hacker. When a professor tries to force her into submission with grades, she fights back. She never expects one act of revenge to catch the eye of billionaire CEO Damien Cross—who needs a genetically compatible wife to bear his heir before he turns thirty, or he loses his entire empire. With one contract, Maya goes from broke student to Mrs. Cross. But a shabby home, a vicious mother-in-law, mocking relatives, and a leaked agreement push her to the edge at every turn. Maya doesn't cry or beg—she opens her laptop and fights back, one line of code and one truth at a time.</t>
  </si>
  <si>
    <t>https://f.io/6m-bn5SY</t>
  </si>
  <si>
    <t>废墟上的女巫</t>
  </si>
  <si>
    <t>Witch of the Ruins</t>
  </si>
  <si>
    <t>Western Fantasy / Witch / Revenge</t>
  </si>
  <si>
    <t>正统女巫Elara遭继母、长老等人联手抽走魔力流放黑林，偶遇草药师Kael习得禁忌秘术，结盟狼族Ryder与圣殿Lucian。众人揭穿高层百年掠夺魔力的阴谋，审判反派废除血脉等级。风波平息后，远方更强黑暗族群袭来，四人携手准备新一轮守护之战。</t>
  </si>
  <si>
    <t>Orthodox witch Elara has her magic drained by her stepmother and the elders, who exile her to the Black Forest. There she meets herbalist Kael, learns forbidden arts, and allies with werewolf Ryder and templar Lucian. Together they expose the high council's century-long scheme to plunder magic, put the villains on trial, and abolish the bloodline hierarchy. After the dust settles, a far stronger dark race descends, and the four join hands to prepare for a new war of protection.</t>
  </si>
  <si>
    <t>39m 55s</t>
  </si>
  <si>
    <t>https://f.io/GI-MQ9ht</t>
  </si>
  <si>
    <t>光暗契约</t>
  </si>
  <si>
    <t>Light &amp; Dark Bond</t>
  </si>
  <si>
    <t>Western Fantasy / Werewolf / Light-Dark Bond</t>
  </si>
  <si>
    <t>狼族 Omega Lumina身负封印上古圣光血脉，遭长老驱逐后被背负诅咒暗黑狼王Kael收留。二人联手对抗千年女巫，化解Leah、长老多方暗算，满月完成双向标记觉醒圣光真身，光暗融合击溃女巫。陆地危机平息，海底封印碎裂，深海黑暗族群即将来袭。</t>
  </si>
  <si>
    <t>Lumina, a werewolf Omega carrying a sealed ancient holy-light bloodline, is exiled by the elders and taken in by Kael, a cursed dark wolf king. The two join forces against a thousand-year-old witch, foiling schemes from Leah and the elders. At the full moon they complete a mutual mark, awakening her holy-light true form, and fuse light and dark to defeat the witch. With the land crisis quelled, the seal at the bottom of the sea shatters—a dark deep-sea race is coming.</t>
  </si>
  <si>
    <t>35m 47s</t>
  </si>
  <si>
    <t>https://f.io/0wH3DuvY</t>
  </si>
  <si>
    <t>被抛弃的女儿</t>
  </si>
  <si>
    <t>The Forsaken Daughter</t>
  </si>
  <si>
    <t>Rich Family / Revenge</t>
  </si>
  <si>
    <t>私生女伊洛恩在父葬礼持公证遗嘱争夺家产，继母科琳联合子女屡次栽赃陷害。她依托老管家与律师掌握全套监控、财务铁证，兄妹相继倒戈作证。听证会上科琳挪用、行贿罪证确凿，被剥夺所有产业。风波平定后，伊洛恩发现海外失联家族分支，神秘黑车驶入庄园，新危机将至。</t>
  </si>
  <si>
    <t>Illegitimate daughter Elowen contests the family fortune with a notarized will at her father's funeral, while stepmother Corinne and her children repeatedly frame her. Relying on the old butler and her lawyer, she gathers full surveillance and financial evidence; the siblings defect and testify one by one. At the hearing, Corinne's embezzlement and bribery are proven, and she is stripped of all assets. After the storm settles, Elowen discovers a lost family branch overseas—a mysterious black car enters the manor, and a new crisis looms.</t>
  </si>
  <si>
    <t>38m 11s</t>
  </si>
  <si>
    <t>https://f.io/nKJi1HZ2</t>
  </si>
  <si>
    <t>鎏金伤痕</t>
  </si>
  <si>
    <t>Gilded Scars</t>
  </si>
  <si>
    <t>Fruit Anthropomorphism / Revenge Business War</t>
  </si>
  <si>
    <t>十年前金蕉庄园遭椰氏财团吞并，金迪家破人亡流亡。十年后她以幕后金主回归复仇，联手车厘子赛瑞斯、奇异果基安。椰家继承人科科暗中赎罪倒戈，众人逐层揭开老椰王联合无花果、海外财团、柠檬族的垄断黑幕。肃清所有势力后金迪放下仇恨独居山野，科科持果核吊坠等候，海外暗流仍存。</t>
  </si>
  <si>
    <t>Ten years ago, the Golden Banana Manor was annexed by the Coconut Consortium, and Goldie lost everything and fled into exile. A decade later she returns as a shadow financier to take revenge, joining forces with cherry Serris and kiwi Kian. Coco, the coconut heir, secretly defects to atone. Layer by layer, they expose the monopoly conspiracy of the old Coconut King allied with the fig, an overseas consortium, and the lemon clan. After purging every force, Goldie lets go of hatred and lives alone in the mountains, while Coco waits with the pit pendant—and overseas currents still stir.</t>
  </si>
  <si>
    <t>37m 20s</t>
  </si>
  <si>
    <t>https://f.io/LeoAhfaa</t>
  </si>
  <si>
    <t>被偷走的人生</t>
  </si>
  <si>
    <t>A Life Stolen</t>
  </si>
  <si>
    <t>斯特林家族嫡女伊洛恩母亲离世后，继母克拉拉伪造文书、用药控制父亲，联合子女图谋全部家产。伊洛恩手握母亲遗物证据，联合手握否决权投资人里斯，策反对方子女，层层揭穿婚姻造假、财务犯罪等罪证。经多轮调解与 DNA 鉴定，克拉阴谋败露，伊洛恩收回产业，与里斯相守。</t>
  </si>
  <si>
    <t>After Elowen, the true daughter of the Sterling family, loses her mother, stepmother Clara forges documents and drugs her father, plotting with her children to seize the entire fortune. Holding evidence from her mother's belongings, Elowen allies with Rhys, an investor with veto power, turns the step-siblings, and exposes layers of fraud—fake marriage and financial crimes. After rounds of mediation and DNA testing, Clara's scheme collapses. Elowen reclaims the estate and stays with Rhys.</t>
  </si>
  <si>
    <t>37m 07s</t>
  </si>
  <si>
    <t>https://f.io/sLKmn2AC</t>
  </si>
  <si>
    <t>替嫁画家</t>
  </si>
  <si>
    <t>The Substitute Painter</t>
  </si>
  <si>
    <t>Urban / Marriage First Love Later</t>
  </si>
  <si>
    <t>天才画家艾拉被养父母逼迫替继女和商界巨头卢卡交易联姻，随身珍珠耳坠藏着父母车祸被害线索。二人携手对抗反派马库斯，挖出父辈跨境信托侵占阴谋，集齐证据粉碎资本掠夺。交易婚约滋生真情，签下平等恋爱协议。风波平息后，一封海外匿名密函浮现，暗藏新一轮跨境资本危机。</t>
  </si>
  <si>
    <t>Genius painter Ella is forced by her adoptive parents to marry tycoon Luca in place of her stepsister, while the pearl earrings she carries hide clues to her parents' fatal car accident. Together they fight villain Marcus, unearthing a cross-border trust embezzlement conspiracy and crushing capital plunder with hard evidence. The transactional marriage grows into genuine love, and they sign an equal relationship agreement. After the storm, an anonymous letter from overseas surfaces, hinting at a new cross-border capital crisis.</t>
  </si>
  <si>
    <t>32m 14s</t>
  </si>
  <si>
    <t>https://f.io/w3NDLEqb</t>
  </si>
  <si>
    <t>顶级霸总：血族帝王跪求我别走</t>
  </si>
  <si>
    <t>The Top Tycoon: My Vampire King Begs Me to Stay</t>
  </si>
  <si>
    <t>Vampire / Destiny</t>
  </si>
  <si>
    <t>软装设计师玛妮遭同行抄袭濒临破产，偶遇活五百年血族帝王里斯，签下一年陪伴契约。她觉醒克制血族的治愈血脉，二人联手对抗抄袭者、商业劲敌与守旧血族长老，推翻禁止人血相恋的千年族规。玛妮建成独立设计展馆，跨越轮回的两人获得全族认可，暗藏的残余黑魔法危机仍未消散。</t>
  </si>
  <si>
    <t>Interior designer Marnie faces bankruptcy after being plagiarized by a rival, and meets Rhys, a five-hundred-year-old vampire king. She signs a one-year companionship contract. Awakening a healing bloodline that can counter vampires, she teams up with him against the plagiarist, business rivals, and conservative vampire elders, toppling the thousand-year taboo against human-vampire love. Marnie builds her own design pavilion, the reincarnated pair earns the clan's recognition—yet a hidden black-magic crisis still lingers.</t>
  </si>
  <si>
    <t>42m 07s</t>
  </si>
  <si>
    <t>https://f.io/7fZVKMCE</t>
  </si>
  <si>
    <t>地下72小时</t>
  </si>
  <si>
    <t>72 Hours Underground</t>
  </si>
  <si>
    <t>Apocalypse / Zombie</t>
  </si>
  <si>
    <t>末日爆发后，店员伊桑困守加油站，救下露娜与管线工人沃尔特。三人发现地下军用避难隧道，依靠矿物灰掩盖气味，躲避丧尸与掠夺者。途中得到神秘流浪者暗中相助，化解内讧、伏击等危机，联合一众幸存者翻越山脊抵达官方营地。正当众人获得喘息，广播传来新尸群逼近的警报。</t>
  </si>
  <si>
    <t>When the apocalypse erupts, shop clerk Ethan is trapped at a gas station and rescues Luna and pipeline worker Walter. The trio discovers an underground military shelter tunnel, masking their scent with mineral ash to evade zombies and raiders. A mysterious drifter helps them in secret as they survive infighting and ambushes, then lead a group of survivors over the ridge to an official camp. Just as they catch their breath, a broadcast warns of a new horde approaching.</t>
  </si>
  <si>
    <t>31m 17s</t>
  </si>
  <si>
    <t>https://f.io/LDEufC8g</t>
  </si>
  <si>
    <t>五年的谎言</t>
  </si>
  <si>
    <t>Five Years of Lies</t>
  </si>
  <si>
    <t>Reunion / Cute Baby</t>
  </si>
  <si>
    <t>景观设计师艾拉拉为女儿治病竞标庄园项目，重逢旧爱庄园主雷纳。当年姨母塞拉菲娜伪造书信拆散二人，如今她联合竞品、联姻千金百般阻挠。艾拉拉凭专业化解陷害，雷纳查清莉奥拉是亲生女儿，当众揭穿反派罪行，收回股权。三人相守，艾拉拉完成标杆景观，还计划建造儿童疗养花园。</t>
  </si>
  <si>
    <t>Landscape designer Elara bids for an estate project to fund her daughter's treatment and reunites with Rainer, the estate owner and her old love. Years ago, her aunt Seraphina forged letters to tear them apart; now she joins with rivals and an arranged bride to obstruct them. Elara foils the traps with her expertise, while Rainer discovers Liora is his biological daughter, exposes the villains in public, and reclaims his shares. The three stay together; Elara completes the landmark landscape and plans a children's healing garden.</t>
  </si>
  <si>
    <t>30m 58s</t>
  </si>
  <si>
    <t>https://f.io/EweXffxM</t>
  </si>
  <si>
    <t>死亡预判</t>
  </si>
  <si>
    <t>Death Prediction</t>
  </si>
  <si>
    <t>Future / Sci-Fi</t>
  </si>
  <si>
    <t>客服莱拉收到自己的死亡预判通知，全城 AI 将她定为异常变量。逃亡中她发现自己是 26 年实验体，生父 CEO 为永生掠夺生命数据。在初代创始人指引下，莱拉与分身零二融合力量，摧毁收割系统。CEO 落败后透露这只是试炼，深海真正的造物主即将启动人类筛选计划。</t>
  </si>
  <si>
    <t>Customer service agent Lila receives a death-prediction notice; the city-wide AI has flagged her as an anomalous variable. On the run, she discovers she is a 26-year experiment subject, and her biological father, a CEO, harvests life data for immortality. Guided by the first-generation founder, Lila merges her power with her clone Zero Two and destroys the harvesting system. After his defeat, the CEO reveals this was only a trial—the true creator deep below is about to launch a human culling plan.</t>
  </si>
  <si>
    <t>31m 46s</t>
  </si>
  <si>
    <t>https://f.io/XsZiF1Ez</t>
  </si>
  <si>
    <t>雨夜救赎</t>
  </si>
  <si>
    <t>Rain Night Redemption</t>
  </si>
  <si>
    <t>Fallen Heiress / Redemption</t>
  </si>
  <si>
    <t>富家千金琳家道中落，到庄园做保洁，雇主凯恩正是十年前她雨夜救下的流浪汉。凯恩默默暗中帮扶，遭仇人布莱克接连打压。琳凭金融天赋逆袭风控专员，二人联手收集罪证将布莱克定罪，夺回家族产业，平等相恋成婚。婚礼出现神秘徽章，暗示当年破产另有幕后黑手。</t>
  </si>
  <si>
    <t>Rich heiress Lynn falls from grace and works as a cleaner at a manor, whose owner Kane is the homeless man she saved on a rainy night ten years ago. Kane quietly helps her from the shadows while enemy Blake keeps attacking. Lynn rises to risk-control specialist with her financial talent; together they gather evidence, convict Blake, and reclaim her family's business. They fall in love as equals and marry. At the wedding, a mysterious emblem hints that the old bankruptcy had another hidden hand.</t>
  </si>
  <si>
    <t>https://f.io/3_YIojgC</t>
  </si>
  <si>
    <t>我的敌人,我的爱人</t>
  </si>
  <si>
    <t>My Enemy, My Lover</t>
  </si>
  <si>
    <t>Revenge / Love Over Time</t>
  </si>
  <si>
    <t>雕塑家莱奥拉因涨租与伪装普通豪门塞拉斯合租，签下禁恋协议。她暗中调查罗曼做空亡母画廊的旧案，发现塞拉斯家族律所曾参与其中。二人互生情愫，放下隔阂联手搜集证据，在艺术峰会扳倒罗曼。事后莱奥拉重建画廊，两人确定相守，一封匿名邮件却揭露当年另有第三方幕后黑手。</t>
  </si>
  <si>
    <t>Sculptor Liora, driven by rent hikes, shares an apartment with Silas, who poses as an ordinary rich man, and they sign a no-love pact. She secretly investigates the old case of Roman shorting her late mother's gallery and finds Silas's family firm was involved. Feelings grow between them; they put aside their guard, gather evidence together, and topple Roman at an art summit. Liora rebuilds the gallery and they commit to each other—but an anonymous email reveals a third-party mastermind behind the old case.</t>
  </si>
  <si>
    <t>36m 17s</t>
  </si>
  <si>
    <t>https://f.io/K_dj1sja</t>
  </si>
  <si>
    <t>瘸腿开局，满级收场</t>
  </si>
  <si>
    <t>Limp King's Gambit</t>
  </si>
  <si>
    <t>Animal Anthropomorphism / Desert Survival</t>
  </si>
  <si>
    <t>鬣狗凯尔目睹母亲遭狮王杀害，伪装瘸腿联合各族推翻狮王。掌权后撕下伪装，建立鬣狗独裁王朝，击溃所有反抗联军与外敌。就在他以为掌控草原时，情报虫带来真相：当年陷害他母子的幕后推手一直潜伏，凯尔只是对方手中棋子，更大棋局才开启。</t>
  </si>
  <si>
    <t>Hyena Kael watches the Lion King murder his mother, then feigns lameness and unites the clans to overthrow the lion. Seizing power, he drops the act and builds a hyena dictatorship, crushing all resistance alliances and foreign foes. Just as he believes he rules the savanna, a spy bug brings the truth: the mastermind who framed his mother has been lurking all along—Kael is merely a pawn in a far greater game.</t>
  </si>
  <si>
    <t>32m 15s</t>
  </si>
  <si>
    <t>https://f.io/1VsUjJDO</t>
  </si>
  <si>
    <t>对头变猫赖上我</t>
  </si>
  <si>
    <t>My Rival Turned Into My Cat</t>
  </si>
  <si>
    <t>BL / Pet / Urban Fantasy</t>
  </si>
  <si>
    <t>职场人菲利克斯雨夜捡到一只雪金豹猫，小猫诸多怪癖竟和他的死对头塞拉斯一模一样。他不知猫咪正是受诅咒变猫的塞拉斯，整日对着它吐槽工作。满月下诅咒多次松动，菲利克斯逐步识破真相。二人在猫形同居中消解竞争隔阂，双向暗恋发酵。星光之夜诅咒解除，恢复人形的塞拉斯开启占有欲满满的情感博弈。</t>
  </si>
  <si>
    <t>Office worker Felix picks up a snow-gold leopard cat on a rainy night—and the cat's quirks are exactly like his rival Silas. Unaware that the cat is the cursed, transformed Silas, he vents about work to it daily. Under full moons the curse loosens again and again, and Felix slowly sees the truth. Living together with the cat dissolves their rivalry, and mutual secret crushes bloom. On a starry night the curse breaks; Silas, restored to human form, begins an emotionally possessive game of love.</t>
  </si>
  <si>
    <t>29m 42s</t>
  </si>
  <si>
    <t>https://f.io/BAHRkaum</t>
  </si>
  <si>
    <t>血色伪装</t>
  </si>
  <si>
    <t>Crimson Masquerade</t>
  </si>
  <si>
    <t>Fantasy Vampire / Revenge</t>
  </si>
  <si>
    <t>猎人少女露娜为查清家族灭门惨案，伪装成旅人潜入吸血鬼领主凯尔的古堡。调查中她发现凯尔并非真凶，主谋是管家艾薇、贵族维克多与猎人高层梅森，三方为夺产业捏造冲突。露娜与凯尔摒弃对立联手御敌，集齐罪证揭穿阴谋，主谋全部伏法，两族百年仇恨消解，二人携手开启和平新篇。</t>
  </si>
  <si>
    <t>Huntress Luna, investigating the massacre of her family, infiltrates vampire lord Kael's castle disguised as a traveler. She discovers Kael is not the true culprit—the masterminds are butler Ivy, noble Victor, and hunter leader Mason, who fabricated the conflict to seize the estate. Luna and Kael set aside their enmity, fight side by side, gather evidence, and expose the plot. All masterminds face justice; the century-old hatred between the races dissolves, and the two open a new chapter of peace.</t>
  </si>
  <si>
    <t>30m 59s</t>
  </si>
  <si>
    <t>https://f.io/SZv2zaKN</t>
  </si>
  <si>
    <t>错位千金</t>
  </si>
  <si>
    <t>The Misplaced Heiress</t>
  </si>
  <si>
    <t>Reunion / Rise / Business War</t>
  </si>
  <si>
    <t>果酒小贩伦恩在晚宴遭高管肯顿诬陷偷窃，黑尔庄主凭葡萄银吊坠认出她是失散的嫡系外孙女。投资人西拉斯暗中守护，二人联手对抗肯顿、旁支伊芙与海外收购集团，粉碎多重阴谋。伦恩夺回酒庄，坚持手工酿造，推出平价酒水，守护家族传承并与西拉斯相守。</t>
  </si>
  <si>
    <t>Fruit-wine vendor Wren is framed for theft by executive Kenton at a gala, until the Hale estate owner recognizes her by the grape-silver pendant as his long-lost true granddaughter. Investor Silas protects her from the shadows; together they fight Kenton, branch-family Eve, and an overseas acquisition group, crushing every plot. Wren reclaims the winery, insists on handcrafted brewing, launches affordable wines, guards her family's legacy, and stays with Silas.</t>
  </si>
  <si>
    <t>33m 44s</t>
  </si>
  <si>
    <t>https://f.io/btc4a04n</t>
  </si>
  <si>
    <t>失忆猎人,狼王偏宠</t>
  </si>
  <si>
    <t>Amnesiac Hunter, Alpha's Obsession</t>
  </si>
  <si>
    <t>BL / Bloodline Bond / Fantasy</t>
  </si>
  <si>
    <t>失忆青年凯在狼族领地醒来，狼族首领莱克斯无法感知他的气息，对其产生保护欲。凯遭族人伊芙屡次陷害，在冲突中显露猎人血脉。恢复记忆后，凯记起自己本要剿灭狼群，陷入使命与爱意的挣扎。他舍弃猎人少主身份，与莱克斯合力打破两族诅咒，千年试炼才刚刚拉开序幕。</t>
  </si>
  <si>
    <t>Amnesiac youth Kai wakes in werewolf territory. Alpha leader Lex, unable to sense his scent, grows protective of him. Framed repeatedly by clan member Eve, Kai reveals his hunter bloodline in a clash. When his memory returns, he recalls he was sent to wipe out the wolves—torn between mission and love. He abandons his hunter-heir identity and works with Lex to break the two races' curse. The thousand-year trial has only just begun.</t>
  </si>
  <si>
    <t>28m 21s</t>
  </si>
  <si>
    <t>https://f.io/Pp46HRzu</t>
  </si>
  <si>
    <t>被弃的月神</t>
  </si>
  <si>
    <t>Rejected Luna</t>
  </si>
  <si>
    <t>Fantasy / Suspense / Romance</t>
  </si>
  <si>
    <t>Eva 是被狼族轻视的低阶狼人。Luna 加冕婚礼上，Alpha 前未婚夫 Damon 当众将项圈扔进泥水冷酷退婚。遭受全族嘲笑驱逐的瞬间，她体内"月蚀血统"唤醒沉睡百年的吸血鬼女王 Selene。女王降临祭坛，当众宣告 Eva 为吸血鬼唯一的王后。但每次觉醒血统 Eva 都会短暂失声。女祭司 Mara 与 Damon 趁机指控她是带来黑魔法与灾难的怪物。一边是企图抽干她血统的伪善同族，一边是因百年前"封印旧案"与她宿命纠葛的吸血鬼议会。Eva 拒绝成为任何人的附庸，她要在失声困境中破局，掌控重写契约的力量，将羞辱她的 Alpha 踩在脚下，揭开两族百年战争的真相，亲手戴上属于自己的新王冠。</t>
  </si>
  <si>
    <t>Eva is a low-rank werewolf looked down upon by her clan. At her Luna coronation wedding, her Alpha ex-fiancé Damon publicly tosses her identity collar into the mud and callously calls off the marriage. Just as the clan mocks and expels her, the "eclipse bloodline" within her awakens Selene, a vampire queen slumbering for a hundred years. Selene descends upon the altar, kneels, kisses Eva's hand, and proclaims her the vampires' only queen. But each time Eva awakens her bloodline, she briefly loses her voice. Priestess Mara and Damon accuse her of being a monster of black magic and disaster. On one side are the hypocritical kin trying to drain her bloodline; on the other, the vampire council bound to her by a century-old "sealing case." Eva refuses to be anyone's tool. She must break the curse of silence, master the power to rewrite contracts, crush the Alpha who humiliated her, uncover the truth of the two races' century-long war, and place a crown of her own upon her head.</t>
  </si>
  <si>
    <t>40min</t>
  </si>
  <si>
    <t>https://f.io/jTCdbE57</t>
  </si>
  <si>
    <t>我嫁给了出轨前任的叔叔</t>
  </si>
  <si>
    <t>I Married My Cheating Ex’s Uncle</t>
  </si>
  <si>
    <t>BG | Wealthy Revenge | Marriage First, Love Later | Contract Marriage | Hidden Identity | Wrong Savior | Ex-Uncle | Mutual Tension</t>
  </si>
  <si>
    <t>豪门继承人 Vivian Sterling 坐在轮椅上参加订婚典礼，却在全城权贵面前亲眼看见未婚夫 Bryce 与继妹的出轨视频。面对羞辱，她当众退婚、撤回对 Hale Industries 的资金支持，并从轮椅上缓缓站起——原来她的双腿早已康复。假装瘫痪三个月，只是为了看清谁真心爱她，谁又在等着瓜分她的财富。失恋当晚，Vivian 在酒吧遇见性感不羁的修车工 Adrian。这个骑着摩托、浑身充满危险气息的陌生男人救她脱离骚扰，也让发誓不再相信爱情的她彻底失控。两人意外共度一夜后，Vivian 留下一张支票，试图结束关系。可为了彻底摆脱前任的纠缠，她最终向 Adrian 提出契约结婚。Vivian 原以为自己只是嫁给了一个英俊、强壮的普通修车工，却不知道 Adrian 正是 Hale 家族真正的继承人，也是 Bryce 最忌惮的亲叔叔。更残酷的是，十年前真正冲进车祸现场救下 Vivian、并为她</t>
  </si>
  <si>
    <t>Forced into a wheelchair by circumstances, heiress Vivian Sterling watches her fiancé, Bryce, cheat with her step-sister via a leaked video at their engagement gala. Showing no mercy, she calls off the engagement, pulls her investment from Hale Industries, and stands up—revealing she had faked her paralysis for three months to test the loyalty of those around her.
At a local bar, a devastated Vivian crosses paths with Adrian, a rugged and irresistible motorcycle mechanic who defends her from harassment. Following a passionate one-night stand, Vivian attempts to cut ties with a check. However, facing relentless harassment from her ex, she eventually offers Adrian a contract marriage.
Vivian thinks she has married an ordinary mechanic. In reality, Adrian is the true patriarch of the Hale family and Bryce’s formidable uncle.
Furthermore, a dark secret unravels: the hero who pulled Vivian from a horrific car crash ten years ago was Adrian, not Bryce. Bryce had stolen his uncle's id</t>
  </si>
  <si>
    <t>https://f.io/mV5cbuwL</t>
  </si>
  <si>
    <t>第二次呼吸</t>
  </si>
  <si>
    <t>SECOND BREATH</t>
  </si>
  <si>
    <t>BL | Vampire x Werewolf | Forbidden Enemy Love | Dark Double-Strong Romance | Species Survival | Mutual Sacrifice Revenge</t>
  </si>
  <si>
    <t>人类灭绝千年后，吸血鬼与狼人共同统治世界。血族第一男爵 Knox 与狼族第一猎手 Aurora，是宿敌，也是恋人。当狼王颁布“纯血法令”，Aurora 的母亲被列为劣等公民，他必须赢得祭典，用能够实现任何愿望的“双月之心”换回母亲。为了帮助 Aurora 夺冠，Knox 与他完成血族禁术“共命”。Aurora 从此可以使用血族力量，却不知道所谓共命根本是一场单向献祭，他受到的每一道伤，都会转移到 Knox 身上。随着弟弟背叛、母亲惨死、妹妹被害，Knox 也因叛族被银钉钉上十字架，两人被迫在所有人面前反目、追杀，甚至以假婚约和生死决斗掩护彼此，暗中清洗血族长老会，追查狼王制造两族战争的真相。最终，两人发现双月祭典与纯血法令，都是统治者为阻止狼人和血族解除千年诅咒而制造的骗局。决赛夜，Aurora与 Knox 公开罪证、联手推翻两族旧权力，时</t>
  </si>
  <si>
    <t>Set a millennium after the extinction of mankind, vampires and lycans co-rule the remnants of the world. Knox, the supreme Baron of the Vampire race, and Aurora, the premier Hunter of the Werewolves, are fated rivals who harbor a secret love. When the tyrannical Werewolf King passes the "Pureblood Act," Aurora's mother is stripped of her rights. The only way to save her is for Aurora to win the Dual-Moon Ritual and claim the "Heart of the Dual Moon," a mythical artifact that grants any wish.
To guarantee her victory, Knox secretly binds their fates using a forbidden vampire spell called "Life-Link." While this allows Aurora to wield vampire magic, Knox hides the ultimate price: the link is a one-way sacrifice, transferring every wound Aurora takes onto his own body.
Amidst political coups, the murder of Aurora’s mother, and Knox being sentenced to the silver-stake cross by his own kind, the lovers are forced to feign hatred. Through fake weddings, public assassinations, and duals o</t>
  </si>
  <si>
    <t>https://f.io/ZrqYB1a9</t>
  </si>
  <si>
    <t>清洁工与总裁</t>
  </si>
  <si>
    <t>The Janitor &amp; The CEO</t>
  </si>
  <si>
    <t>AI , BL Business Revenge, Mutual Crush, Workplace Tension, Light Suspense, Adult, Black Cat Motif</t>
  </si>
  <si>
    <t>为夺回被侵占的股权，Gabriel 伪装清洁工潜入 Nathaniel 的福特工业复仇。初遇的温和提醒曾让他动心，但底层员工 Jason 的霸凌让他错将敌意归罪总裁。他窃听机密搜集证据，却屡屡与 Nathaniel 狭路相逢，电梯对峙、被诬陷时的庇护、会议室的暧昧试探，动摇其复仇初衷。线上网恋的神秘网友 NG 总能戳中他心事，暧昧滋生。反转揭晓：NG 正是暗恋他六年的 Nathaniel。夺股任务与心动两难之际，他深夜潜入办公室，撞破密室中的 Nathaniel，慌乱中主动吻上对方，却意外触发机关，撞见满墙自己的偷拍照——暗恋真相砸落，复仇与爱意正面碰撞。</t>
  </si>
  <si>
    <t>To reclaim stolen shares, Gabriel goes undercover as a janitor at Nathaniel's Ford Industries. Nathaniel's gentle kindness briefly softens him, but bullying from employee Jason misdirects his hostility onto the CEO. He spies and gathers evidence while clashing with Nathaniel—elevator standoffs, protection when framed, subtle flirtation in meetings—shaking his resolve. His online crush NG always hits the mark; the twist: NG is Nathaniel, who has loved him for six years. Torn between his mission and his heart, he sneaks in one night, is caught in a hidden chamber, and kisses Nathaniel in panic. He then triggers a mechanism revealing a wall of candid photos of himself—the truth of a secret love crashing into his revenge.</t>
  </si>
  <si>
    <t>https://f.io/sDfHGIm2</t>
  </si>
  <si>
    <t>海盗女皇</t>
  </si>
  <si>
    <t>Siren's Pact: My Pirate Queen</t>
  </si>
  <si>
    <t>GL - Female-oriented</t>
  </si>
  <si>
    <t>Eldoria王国正统继承人 Genevieve 在大婚前夕被未婚夫下药，伪造放弃王位声明后卖给私掠海盗。濒死之际，海盗船船长 Maeve Vance 破雾而降将她救下。两人在狭窄船舱的疗伤与训练中，阶级壁垒逐渐瓦解，禁忌情欲滋长。当联合舰队将她们逼入绝境、Maeve 重伤濒死时，Genevieve 跃入深海与古老海妖 Ursula 达成灵魂契约，以皇室蓝血换取操控风暴与海兽的禁忌之力。她化身 Storm Queen，公开处决叛徒、碾碎敌舰，与 Maeve 建立威震海洋的 The Pirate Coalition。然而契约的代价是灵魂冻结。最终决战中，两人攻回王都，公开宣读先王遗诏，将 Sterling 踢入鲨鱼之海完成复仇。但 Genevieve 也在那一刻彻底冰封。Maeve 顶着冰晶风暴走进核心，以真爱之吻打破海妖诅咒。</t>
  </si>
  <si>
    <t>Princess Genevieve, rightful heir to the Eldorian throne, is drugged and betrayed by her fiancé Lord Sterling on the eve of their wedding. He forges her abdication and sells her to pirates. Captain Maeve Vance of The Avenger rescues her, and forbidden romance grows amid survival. When Sterling and Blackwood's fleet corners them and Maeve is gravely injured, Genevieve dives into the deep and makes a soul contract with the sea witch Ursula, gaining storm-control powers at the cost of her humanity. She builds the Pirate Coalition alongside Maeve, but the pact erodes her soul. With Lady Catherine's help, they retrieve the true royal will, expose Sterling's regicide, and defeat him and Blackwood in an epic siege. As Genevieve freezes into a statue of salt, Maeve walks into the ice storm and kisses her, breaking the curse with true love. The two establish a new dual-queen empire spanning land and sea.</t>
  </si>
  <si>
    <t>https://f.io/hLQksEn6</t>
  </si>
  <si>
    <t>破碎王冠</t>
  </si>
  <si>
    <t>The Revenant's Vow: Shattered Crown</t>
  </si>
  <si>
    <t>Female-oriented</t>
  </si>
  <si>
    <t>被未婚夫埃里克与男闺蜜赛拉斯联手毒杀的前王储妃阿斯特丽德，在冥界以人性温度为代价换取黑魔法复活，于极北荒原撞上先王私生子、野蛮军阀拉格纳，两人结成大脑+利刃的暗黑同盟。她化身神秘祭司重返王都，用读心术与欲望魔法步步离间。频繁施法让她冰封诅咒缠身，唯有拉格纳滚烫的体温能将她从死亡边缘拉回，两人在一次次强制贴身供暖中滋生禁忌爱意。加冕大典上，真理之镜全境直播埃里克与赛拉斯的奸情及毒杀真相，反派当场反目互撕。阿斯特丽德透支生命粉碎皇家阵法后彻底冰封，拉格纳剖胸以热血将她融化救回。最终埃里克被烙上奴隶项圈，太后自刺身亡，两人在旧王权废墟中并肩加冕，开启暗黑帝国。</t>
  </si>
  <si>
    <t>Crown Princess Astrid is murdered on the eve of her coronation by her fiancé Erik and confidant Silas, who poison her wine and usurp the throne. Her soul descends to the underworld, where she bargains with the Norns, trading her human warmth for black magic and a second chance at life. Resurrected in the frozen wastes, she collides with Ragnar, the late king's illegitimate son and a savage warlord, forging a dark alliance: Astrid supplies sorcery; Ragnar provides the army. As a mysterious priestess she infiltrates the capital and destroys her enemies with mind-reading and desire magic. But every spell drains her life force, triggering an ice curse; only Ragnar's searing heat pulls her back, igniting a taboo love. At the coronation, the Mirror of Truth broadcasts their treason and the villains tear each other apart. Astrid overextends her magic and freezes solid; Ragnar pours his burning blood over her to melt the curse. Erik is branded, and they are crowned together atop the ruins, ushering in a dark empire.</t>
  </si>
  <si>
    <t>https://f.io/7WdiZGIt</t>
  </si>
  <si>
    <t>恋上了父亲的私生子</t>
  </si>
  <si>
    <t>Crush On My Dad's Illegitimate Son</t>
  </si>
  <si>
    <t>BL, Forbidden Love, Cohabitation, Sweet Romance</t>
  </si>
  <si>
    <t>在父亲过世之后，男主本应继承父亲的遗产与爵位，却突然出现了一位自称是他父亲私生子的哥哥。男主被迫与这位一半血缘的哥哥同住，却在相处过程中产生了超出兄弟感情的情愫。男主发现自己迷上了自己的哥哥，而这位哥哥的身上，也藏着不为人知的秘密。</t>
  </si>
  <si>
    <t>After his father’s death, the heir is set to inherit the estate and the dukedom, until a man claiming to be his father’s illegitimate son suddenly appears. Forced to live under the same roof with his half-brother, the heir slowly develops feelings that go far beyond brotherhood. He realizes he has fallen for his own brother, who harbors secrets of his own.</t>
  </si>
  <si>
    <t>https://f.io/XHBA3DRM</t>
  </si>
  <si>
    <t>重生后，我成了教父心尖宠</t>
  </si>
  <si>
    <t>Rebirth - Mafia Godfather's Only Treasure</t>
  </si>
  <si>
    <t>Euro-American Mafia + Dark Doting Husband + Rebirth Revenge</t>
  </si>
  <si>
    <t>瓦伦蒂家族真千金艾琳娜，前世被养女卡珊德拉夺走天赋与名额，遭家人害死制成活体雕塑。重生回到赛前，她揭穿伪善却被父母退学。绝境下，她以雪崩预警救下黑手党教父尼古拉斯之父，获维托里家族庇护。瓦伦蒂家迅速败落，卡珊德拉雇人毁她双眼。艾琳娜凭手感参赛，与卡珊德拉对决，借势力复仇，两人互生情愫，终夺回人生，撕碎对方光环。</t>
  </si>
  <si>
    <t>Elena, the true heiress of the Valentis, was robbed of her gift and her place by adopted sister Cassandra—then murdered by her own family and frozen into a living sculpture. Reborn on the eve of the competition, she exposes the fraud, only to be cast out by her parents. At her lowest, a snowslide warning saves the father of mafia godfather Nicholas, earning the Vittori family's protection. The Valentis crumble fast. Cassandra sends thugs to blind her. Elena competes by touch alone, faces Cassandra head-on, and turns every enemy into a stepping stone. Love ignites between her and Nicholas. She claws back her life—and shreds her rival's glory piece by piece.</t>
  </si>
  <si>
    <t>https://f.io/73rtocx4</t>
  </si>
  <si>
    <t>假死脱身摧毁亿万富翁</t>
  </si>
  <si>
    <t>Faked My Death, Destroyed The Billionaire</t>
  </si>
  <si>
    <t xml:space="preserve">  AI Short Drama, Western Wealth Suspense Revenge, Win-Back Wife</t>
  </si>
  <si>
    <t>时尚总监塞拉假死三年后高调现身自己的追思会！她以新的身份高调回归，向跨国财阀与暗黑家族展开顶级复仇，手撕渣男，打脸背叛闺蜜，为夺回被当作人质的三岁儿子，她与财阀继承人前夫朱利安被迫联手，在枪战与权谋中揭开惊天阴谋。从生死绝境到浴火重生，两人揭开误会，撕破豪门黑幕，终成眷属。</t>
  </si>
  <si>
    <t>Fashion director Sierra faked her death, then crashes her own memorial three years later. Reborn under a new identity, she wages all-out war on the tycoon empire and the dark family behind it, destroying her cheating ex and her traitorous best friend. To free her kidnapped three-year-old son, she must team up with Julian, her billionaire heir ex-husband. Through gunfire and intrigue, they uncover a deadly conspiracy, clear the misunderstandings between them, and bring down the family's darkest secrets together.</t>
  </si>
  <si>
    <t>100min</t>
  </si>
  <si>
    <t>EP2</t>
  </si>
  <si>
    <t>https://f.io/1s2KHRgL</t>
  </si>
  <si>
    <t>烬胎牢笼</t>
  </si>
  <si>
    <t>Bloodbound Covenant of the Ruined Heir</t>
  </si>
  <si>
    <t>Dark Fantasy, BL (Dual Male Leads), Gothic Religious Thriller, Suspense</t>
  </si>
  <si>
    <t>黑木湾的圣光容器 Elias 身负圣光与血族之力，被朱利安神父追猎为登神祭品。上古血族 Kael 寻得这位破碎容器，以偏执之爱将其护于羽翼之下。Elias 孕育"毁灭之子"Arael，教团阴谋与天界审判接踵而至。Kael 倾尽上古血能撑起护盾，二人携子退守海边木屋。契约永存，囚笼已成，于病态共生中落下永恒帷幕。</t>
  </si>
  <si>
    <t>In Blackwood Bay, Elias is the vessel of holy light, bearing both sacred power and the blood of vampires, hunted by Father Julian as a sacrifice to ascend to godhood. Kael, an ancient vampire, finds this shattered vessel and shields him under his wings with obsessive love. Elias conceives Arael, the "Son of Destruction," and the cult’s conspiracy and heaven’s judgment close in. Kael pours out his ancient blood power to raise a shield, and the two retreat to a seaside cottage with their child. The covenant endures, the cage is forged, and the eternal curtain falls upon their morbid symbiosis.</t>
  </si>
  <si>
    <t>https://f.io/VXBz0Wyr</t>
  </si>
  <si>
    <t>月冕</t>
  </si>
  <si>
    <t>Moon Crown</t>
  </si>
  <si>
    <t>Alpha Werewolf</t>
  </si>
  <si>
    <t>小镇兽医 Selene 偶然救下重伤狼王 Kael，腕间浮现失传月冕印记，被强行带回狼族王庭。她身藏月蚀血脉，是绝迹的月冕继承人，遭贵族 Lyra 与议会算计。血月诅咒、族群屠杀的陈年真相接连浮出，Kael 起初只为借她力量压制诅咒，却逐渐倾心。二人历经试炼、阴谋与战争，推翻靠压迫维系的旧狼权，废除强制主仆契约，拒绝王权枷锁，携手建立平等共存的全新盟约，寻得爱与族群的新生。</t>
  </si>
  <si>
    <t>Selene, a small-town vet, saves injured Wolf King Kael and bears the lost Moon Crown mark, taken to the werewolf court against her will. As the long-lost Moon Crown heir with Eclipse blood, she is framed by noble Lyra and the council. Secrets of the Blood Moon curse and an ancient clan massacre unfold. Kael initially uses her power to suppress his curse but falls for her. They survive trials, plots and wars, overthrow the oppressive old regime, abolish forced master-servant bonds, reject royal chains, and build an equal covenant, gaining love and a new future for all clans.</t>
  </si>
  <si>
    <t>130min</t>
  </si>
  <si>
    <t>EP13</t>
  </si>
  <si>
    <t>https://f.io/0DL60A2C</t>
  </si>
  <si>
    <t>被谎言束缚：失忆的继承人</t>
  </si>
  <si>
    <t>The Amnesiac Heir</t>
  </si>
  <si>
    <t>Western Fantasy, Urban Suspense, Wealth Revenge</t>
  </si>
  <si>
    <t>豪门继承人莱恩遇袭失忆，被混血雇佣兵凯伦救下。凯伦因宿命羁绊谎称二人是恋人，将他藏在出租屋。失忆的莱恩依赖凯伦，却暗中联系助理诺兰悄悄护住凯伦；凯伦偏执占有，时刻提防追杀莱恩的继父势力，自身狼人女巫混血的身世秘密也暗藏伏笔。二人互相隐瞒、拉扯相爱，狼人一族也开始追踪凯伦，多方危机悄然逼近。</t>
  </si>
  <si>
    <t>Ryan, heir to a wealthy empire, is ambushed and loses his memory - rescued by Karen, a hybrid mercenary. Bound to him by fate, Karen lies that they are lovers and hides him in her rented apartment. The amnesiac Ryan leans on Karen while secretly instructing his assistant Nolan to quietly protect her. Obsessively possessive, Karen watches for the stepfather's forces hunting Ryan - even as the secret of her werewolf-witch bloodline threatens to surface. Two liars hiding things from each other, torn yet falling in love, while the werewolf clan closes in on Karen and converging crises draw near.</t>
  </si>
  <si>
    <t>https://f.io/KciRRxs5</t>
  </si>
  <si>
    <t>狼王驯服日记</t>
  </si>
  <si>
    <t>I Became the Alpha’s Soft Spot</t>
  </si>
  <si>
    <t>Urban Werewolf BL</t>
  </si>
  <si>
    <t>纽约地下，隐秘的狼人社会与人类世界并行。纯血狼王马库斯受挚友所托，伪造五万美元债务，将年轻插画师菲利克斯强行留在身边“保护”。冷酷洁癖的狼王在同居中节节败退：允许对方闯入禁区，暴雨夜化身黑狼为其取暖，甚至在露台吃下有机狗粮。菲利克斯看似天然呆，实则早识破狼王身份，故意装傻疯狂反攻略。当他的眼泪意外压制致命银刃毒，罕见的治愈血脉被揭开，他彻底成为马库斯唯一的软肋。敌对首领绑架菲利克斯后，马库斯独闯敌营，狼王身份在生死战中彻底暴露。两人互表心意后，菲利克斯的父亲归来撞破恋情，以“狼人世界太过危险”为由强行带走儿子。狼王与人类的感情，能否突破血脉与世俗的阻隔？</t>
  </si>
  <si>
    <t>Beneath New York, a hidden werewolf society runs parallel to the human world. Pureblood Alpha Marcus fabricates a $50,000 debt, forcibly keeping young illustrator Felix by his side for 'protection.' The cold, germaphobic Alpha steadily falls under one roof: he lets Felix into his forbidden zone, shifts into a black wolf to warm him on stormy nights, and even eats organic dog food. Felix seems airheaded but has long known Marcus's identity, deliberately playing dumb. When Felix's tears unexpectedly suppress the deadly silver-blade poison, a rare healing bloodline is revealed, making him Marcus's one and only weakness. After a rival Alpha kidnaps Felix, Marcus storms the enemy camp alone, and his identity is exposed in the life-or-death battle. When the two confess their feelings, Felix's father returns, discovers the romance, and forcibly takes his son away, claiming the werewolf world is too dangerous. Can love between an Alpha and a human break through bloodlines and societal walls?</t>
  </si>
  <si>
    <t>50m 44s</t>
  </si>
  <si>
    <t>https://f.io/mr2MsBgS</t>
  </si>
  <si>
    <t>继兄攻略我</t>
  </si>
  <si>
    <t>My Step-brother Is Courting Me</t>
  </si>
  <si>
    <t>BL</t>
  </si>
  <si>
    <t>Leo每晚都会在梦里和神秘男人发生关系，他本以为这是一种心理疾病。然而跟随母亲嫁入豪门后，他震惊发现，那个在梦中狠狠占有他的男人，竟是他的新继兄！更致命的是，继兄对他的身体，同样有着异样的心思。禁忌游戏，正式开局。</t>
  </si>
  <si>
    <t>Every night Leo dreams of intimate encounters with a mysterious man. After his mother marries into wealth, he discovers the man is his new stepbrother—who harbors equally forbidden desires.</t>
  </si>
  <si>
    <t>45min</t>
  </si>
  <si>
    <t>https://f.io/Y-JfLdzX</t>
  </si>
  <si>
    <t>她与她的日夜沉沦</t>
  </si>
  <si>
    <t>Sinking With My Step-sister</t>
  </si>
  <si>
    <t>GL</t>
  </si>
  <si>
    <t>一夜缠绵过后，雪莉震惊发现露水情缘索菲亚竟是自己的继姐，恐慌之下刻意躲避，可索菲亚步步紧逼、肆意撩拨，还险些被重组家庭的父母撞破二人私情。抵挡不住极致的心动与诱惑，雪莉半推半就，和她开启了刺激又悖逆伦理的地下恋情。身为大学教授的索菲亚行事大胆，却唯独对雪莉温柔以待。</t>
  </si>
  <si>
    <t>After a passionate night, Shirley discovers her fling Sophia is actually her stepsister. Despite trying to avoid her, Sophia pursues relentlessly. Unable to resist the attraction, they begin a thrilling yet taboo secret relationship.</t>
  </si>
  <si>
    <t>70min</t>
  </si>
  <si>
    <t>https://f.io/RGRVywRx</t>
  </si>
  <si>
    <t>野营的故事</t>
  </si>
  <si>
    <t>The Camping Night</t>
  </si>
  <si>
    <t>Urban / Youth</t>
  </si>
  <si>
    <t>伊恩是校橄榄球队明星球员，凭过硬技能拿到名牌大学通行证。但父母离异，父亲经商无暇陪伴，虽物质优渥却渴望温暖家庭氛围。女友艾斯利家对他来说很理想。高中毕业暑假，伊恩受邀去艾斯利家野营，本以为会度过美好假期，却在野营之夜遭遇意想不到的事件，青春悸动与秘密交织。</t>
  </si>
  <si>
    <t>Ian, a star football player heading to college on scholarship, craves the warm family life his absent father never provided. During a summer camping trip at his girlfriend Ashley's house, an unexpected incident on the camping night intertwines youthful desire with hidden secrets.</t>
  </si>
  <si>
    <t>44min</t>
  </si>
  <si>
    <t>https://f.io/WAT8ayjJ</t>
  </si>
  <si>
    <t>丧尸恋爱物语</t>
  </si>
  <si>
    <t>Walker Love Tale</t>
  </si>
  <si>
    <t>Zombie / Apocalypse</t>
  </si>
  <si>
    <t>80+</t>
  </si>
  <si>
    <t>Mia放学时末日猝不及防降临。刚救完人反被所救之人伤害，濒死之际一道阴柔身影踏碎尸群，丧尸王猩红眼眸只映着她：跟我走。她才惊觉这只战力爆表的丧尸王竟是暗恋她多年的Damian。更惊悚的是，Damian别墅里雍容华贵的丧尸王后竟与她长得一模一样。末世之中，爱欲与恐惧并行，Mia在丧尸王的守护下逐渐揭开身世之谜。</t>
  </si>
  <si>
    <t>When the apocalypse strikes, Mia is betrayed by the person she just saved. At death's door, the Zombie King Damian—who has secretly loved her for years—rescues her. Even more shocking: the elegant Zombie Queen in Damian's mansion looks exactly like Mia.</t>
  </si>
  <si>
    <t>131min</t>
  </si>
  <si>
    <t>https://f.io/GogG6zaM</t>
  </si>
  <si>
    <t>被遗忘的人鱼</t>
  </si>
  <si>
    <t>The Mermaid Queen's Revenge</t>
  </si>
  <si>
    <t>Female / Regret</t>
  </si>
  <si>
    <t>拥有治愈一切能力的东海公主发现未婚夫出轨同父异母的弟弟、父王偏心私生子，被剥夺全身999片金鳞后，决定归顺他们最讨厌的陆地之王，以剔除海洋之心、无心无觉的代价换取双腿成为人类，随陆地之王一同反攻曾经伤害自己的海洋，让未婚夫等人悔不当初。</t>
  </si>
  <si>
    <t>The East Sea princess, blessed with healing powers, is betrayed by her fiance and family. Stripped of her 999 golden scales, she trades her mermaid heart for legs to become human, then returns with the Land King to take revenge on those who hurt her.</t>
  </si>
  <si>
    <t>https://f.io/ybcE-glZ</t>
  </si>
  <si>
    <t>无翼神女</t>
  </si>
  <si>
    <t>The Wingless God</t>
  </si>
  <si>
    <t>Female / Fantasy / Goddess / Regret</t>
  </si>
  <si>
    <t>无翼神女卡西娅出生便为假公主背锅，被预言误判为灾星，遭亲父抛弃、亲母误伤，却在养父守护下长大，觉醒传说神翼。揭穿假公主才是真正毁灭者，最终推翻腐朽翼阶制度，登顶为新女王。</t>
  </si>
  <si>
    <t>Cassia, the wingless goddess, is born a scapegoat for a false princess and branded a disaster. Raised by her foster father, she awakens her legendary wings, exposes the true destroyer, overthrows the corrupt winged hierarchy, and ascends as the new queen.</t>
  </si>
  <si>
    <t>https://f.io/Q2S9G-m0</t>
  </si>
  <si>
    <t>逃婚少爷遇上黑手党</t>
  </si>
  <si>
    <t>Forced to Marry, Saved by a Killer</t>
  </si>
  <si>
    <t>BL / Rich Family Feud / Mafia Hitman / CEO Marriage Robbery / Happy Ending</t>
  </si>
  <si>
    <t>汉密尔顿家族私生子卢卡斯不愿沦为联姻工具，婚前逃亡，却意外卷入赏金黑手党老大迭戈的追杀危机。二人假扮情侣脱险，并为营救被囚管家携手同行。在逃亡中，他们渐生情愫，而家族阴谋、毒品网络与迭戈的过往也逐渐浮出水面，一场关于爱、背叛与救赎的生死逃亡由此展开。</t>
  </si>
  <si>
    <t>Lucas, the illegitimate son of the Hamilton family, refuses to be a marriage bargaining chip and flees before his wedding, only to stumble into a deadly chase led by Diego, a bounty-hunting mafia boss. The two fake a romance to escape, then join forces to rescue a captive butler. On the run, feelings grow between them as family conspiracies, a drug network, and Diego's past surface one by one—unfolding a life-and-death escape about love, betrayal, and redemption.</t>
  </si>
  <si>
    <t>68min</t>
  </si>
  <si>
    <t>https://f.io/fEq8obea</t>
  </si>
  <si>
    <t>Exclusive Negotiable by 8.28</t>
  </si>
  <si>
    <t>蜂后对决</t>
  </si>
  <si>
    <t>Queen Bee vs. Queen Bee</t>
  </si>
  <si>
    <t>Campus / Rich Family / Sweet Romance</t>
  </si>
  <si>
    <t>在阶级森严的常春藤名校圣克莱尔大学（St. Clair University），“骷髅与王冠”神秘俱乐部掌控着全校最高额度奖学金与未来华尔街的入场券。Blair Sterling是老钱家族的统治者，优雅、残忍，用校规与特权支配全校；而Rory Vance是来自贫民窟的全额奖学金天才，为了重病母亲的医药费，她必须不择手段拿下俱乐部的五十万美金津贴。两人从最初的阶级霸凌与相互抹黑，到被迫卷入高层陷阱、在死地背靠背反杀。当Blair的未婚夫试图以底层背景公开毁掉Rory时，这位冷酷的老钱蜂后第一次撕毁了贵族礼仪，当众将未婚夫拉下马：“在圣克莱尔，只有我有权毁灭她。而你，不配看她一眼。”</t>
  </si>
  <si>
    <t>At St. Clair University, the mysterious 'Skull and Crown' club controls the highest scholarship and a ticket to Wall Street. Blair Sterling, ruler of old money, dominates with rules and privilege; Rory Vance, a genius from the slums on full scholarship, must win the club's $500,000 grant to pay for her sick mother's treatment. From class bullying to mutual sabotage, they are forced into an elite trap and fight back to back. When Blair's fiancé tries to destroy Rory with her humble past, the cold queen tears up aristocratic etiquette and publicly crushes him: 'At St. Clair, only I have the right to destroy her. You are not worthy of a single glance.'</t>
  </si>
  <si>
    <t>65min</t>
  </si>
  <si>
    <t>https://f.io/Dp5XYC0h</t>
  </si>
  <si>
    <t>两小时恋人</t>
  </si>
  <si>
    <t>Two-Hour Lovers</t>
  </si>
  <si>
    <t>Forbidden Love / Contract Marriage</t>
  </si>
  <si>
    <t>一份魔契，每天两小时肌肤之亲。他是全学院嘲笑的“旱鸭子”水系学徒，她是优雅面具下令人闻风丧胆的冷血杀手。被迫同床共枕，艾利安与继承人继妹瑟琳娜，成了彼此最亲密的囚徒。他只想摆脱耻辱，她要的却是他体内的禁忌力量。当千年诅咒撕裂庄园，公会暗影逼近咽喉，那份冰冷的契约突然发烫——原来从签下名字的那一刻起，他们的命运早已写在一起。两小时的纠缠，一辈子的羁绊。</t>
  </si>
  <si>
    <t>A magic contract: two hours of intimacy every day. He is the 'landlocked' water-magic apprentice ridiculed by the whole academy; she is a cold-blooded killer behind an elegant mask. Forced to share a bed, Ailian and Serena become each other's most intimate prisoners. He only wants to escape shame; what she wants is the forbidden power inside him. When a thousand-year curse tears the manor apart and guild shadows close in, the cold contract suddenly burns hot - from the moment they signed, their fates were already written together. Two hours of entanglement, a lifetime of bonds.</t>
  </si>
  <si>
    <t>65分钟</t>
  </si>
  <si>
    <t>https://f.io/I1GVx-fO</t>
  </si>
  <si>
    <t>贫民窟的加冕礼</t>
  </si>
  <si>
    <t>The Coronation in the Slums</t>
  </si>
  <si>
    <t>Dark Campus Suspense / Revenge</t>
  </si>
  <si>
    <t>贫民窟女孩Eva伪造一封推荐信，拼尽全力挤进顶尖贵族预科Wentworth。然而入学首日，她就被学生会主席Asher识破。为了不被退学，她被迫签下“服从契约”，成为他隐秘游戏中的囚徒。在服从实验中，Eva意外发现往届奖学金生并非退学，而是被校董会残忍“清洗”以套取双重资金，尸体沉入河中。更让她胆寒的是，自己的名字早已出现在“待处理样本”的名单上。当Eva与Asher从猎人猎物沦为亡命搭档，他们决定在毕业晚宴上设下终局之局。Asher亲手扯断家族锁链，将麦克风与直播权交给Eva，向全城名流播放血债账本与死亡录像。最终，Eva没有只毁掉Wentworth帝国，而是当众建立独立奖学金基金。她证明了一件事：最危险的不是伪造的履历，而是被压抑的灵魂；她不是待清理的垃圾，而是改写规则的“新王”。</t>
  </si>
  <si>
    <t>Slum girl Eva forges a recommendation letter to force her way into Wentworth, an elite prep academy. On her first day, student council president Asher sees through her. Forced to sign a 'compliance contract', she becomes a prisoner in his secret game. In his obedience experiments, Eva discovers that previous scholarship students were not expelled but 'cleansed' by the board for double funding, their bodies sunk in the river. Worse, her own name is already on the 'samples to process' list. When Eva and Asher become fugitive partners, they set a final trap at the graduation banquet. Asher breaks his family's chains and hands Eva the mic and livestream to expose the ledger of blood to the city's elite. In the end, Eva doesn't just destroy the Wentworth empire - she establishes an independent scholarship fund, proving the most dangerous thing is not a forged resume but a suppressed soul. She is not trash to be cleaned, but the new king rewriting the rules.</t>
  </si>
  <si>
    <t>https://f.io/ztwKD2l1</t>
  </si>
  <si>
    <t>Exclusive Negotiable by 9.15</t>
  </si>
  <si>
    <t>死神的命定新娘</t>
  </si>
  <si>
    <t>The Reaper's Fated Bride</t>
  </si>
  <si>
    <t>Western Mythology / Rebirth Revenge / Godly Sweet Romance</t>
  </si>
  <si>
    <t>神界流传着一个疯狂预言：谁能孕育“天命神子”，谁就能推翻宙斯，成为万神之王。上一世，Elara嫁给象征浪漫的爱神Eros，却被他日夜吸食“灵魂之火”，最终在诞下孩子后枯竭惨死。重生回诸神择妻仪式，妹妹Cassia抢走人人艳羡的爱神金箭，Elara却主动握住象征死亡与贫瘠的黑镰刀，选择了诸神最畏惧的死神Thanatos。所有人都等着看她坠入地狱，却没想到——爱神的浪漫是吞噬，死神的死亡却是救赎。当妹妹为诞下神子堕入食尸邪术，Elara却在死神不惜折损神寿的滋养下重获新生，并怀上真正能剪断命运法则的继承人。这一次，她不仅要改写自己的命运，更要让整个神界换一个主人。</t>
  </si>
  <si>
    <t>A mad prophecy spreads across the divine realm: whoever bears the 'Heaven-Chosen Son' overthrows Zeus and becomes king of all gods. In her past life, Elara married Eros, the god of love, who drained her 'soul fire' until she withered and died after childbirth. Reborn at the divine consort ceremony, her sister Cassia seizes the coveted golden arrow of Eros, but Elara takes the black scythe of Thanatos - the god of death all gods fear. Everyone waits for her to fall into hell, yet Eros's romance is devouring, while Thanatos's death is salvation. As her sister falls into necromancy to birth a divine son, Elara is nourished back to life by Thanatos at the cost of his own divine lifespan, and conceives the true heir who can sever the threads of fate. This time, she will rewrite her own destiny and make the entire divine realm bow to a new ruler.</t>
  </si>
  <si>
    <t>90min</t>
  </si>
  <si>
    <t>https://f.io/0ZzBpJGN</t>
  </si>
  <si>
    <t>与我相战，与我相爱</t>
  </si>
  <si>
    <t>Fight Me, Love Me</t>
  </si>
  <si>
    <t>BL--AI Short Drama</t>
  </si>
  <si>
    <t>29战全胜的世界拳王Callum，竟被临时挑战者Teo仅用8秒击倒。更意外的是，赛后Callum竟吻上了这个死敌，吻照曝光后，两人被迫在公众面前针锋相对，私下却秘密相爱。就在感情升温之际，Teo突然卷入禁药丑闻，被取消冠军资格、骂成骗子。Callum没有选择抽身，而是当众承认Teo是自己的爱人。随后真相反转，禁药源于一批早被主办方知情的污染补剂。135天后，Teo重返拳台——这一次，他要夺回的不只是冠军，还有自己的清白，以及那个始终没有放弃他的男人。</t>
  </si>
  <si>
    <t>Undefeated world boxing champion Callum is knocked down in just 8 seconds by last-minute challenger Teo. Even more shocking, Callum kisses his rival right after the match. When the photo goes viral, the two are forced to face off in public while secretly falling for each other. Just as their feelings heat up, Teo is dragged into a doping scandal, stripped of his title and branded a fraud. Callum refuses to walk away and publicly admits Teo is his lover. The truth soon flips: the doping came from contaminated supplements the organizers knew about all along. 135 days later, Teo returns to the ring - this time fighting for more than the title: his honor, and the man who never gave up on him.</t>
  </si>
  <si>
    <t>50min</t>
  </si>
  <si>
    <t>https://f.io/NhJcHgo3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</si>
</sst>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0" x14ac:knownFonts="1">
    <font>
      <sz val="11"/>
      <color theme="1"/>
      <name val="맑은 고딕"/>
      <charset val="134"/>
      <scheme val="minor"/>
    </font>
    <font>
      <sz val="11"/>
      <color rgb="FF000000"/>
      <name val="맑은 고딕"/>
      <charset val="134"/>
      <scheme val="minor"/>
    </font>
    <font>
      <b/>
      <sz val="12"/>
      <name val="宋体"/>
      <charset val="134"/>
    </font>
    <font>
      <b/>
      <sz val="12"/>
      <color rgb="FF000000"/>
      <name val="宋体"/>
      <charset val="134"/>
    </font>
    <font>
      <sz val="11"/>
      <color rgb="FF000000"/>
      <name val="宋体"/>
      <charset val="134"/>
    </font>
    <font>
      <u/>
      <sz val="11"/>
      <color rgb="FF0000FF"/>
      <name val="맑은 고딕"/>
      <charset val="134"/>
      <scheme val="minor"/>
    </font>
    <font>
      <u/>
      <sz val="11"/>
      <color rgb="FF000000"/>
      <name val="맑은 고딕"/>
      <charset val="134"/>
      <scheme val="minor"/>
    </font>
    <font>
      <b/>
      <sz val="12"/>
      <color rgb="FFFF0000"/>
      <name val="宋体"/>
      <charset val="134"/>
    </font>
    <font>
      <u/>
      <sz val="11"/>
      <color rgb="FF800080"/>
      <name val="맑은 고딕"/>
      <charset val="134"/>
      <scheme val="minor"/>
    </font>
    <font>
      <u/>
      <sz val="11"/>
      <color theme="10"/>
      <name val="맑은 고딕"/>
      <charset val="134"/>
      <scheme val="minor"/>
    </font>
  </fonts>
  <fills count="3">
    <fill>
      <patternFill patternType="none"/>
    </fill>
    <fill>
      <patternFill patternType="gray125"/>
    </fill>
    <fill>
      <patternFill patternType="solid">
        <fgColor rgb="FFFFFF00"/>
        <bgColor indexed="64"/>
      </patternFill>
    </fill>
  </fills>
  <borders count="2">
    <border>
      <left/>
      <right/>
      <top/>
      <bottom/>
      <diagonal/>
    </border>
    <border>
      <left style="thin">
        <color auto="1"/>
      </left>
      <right style="thin">
        <color auto="1"/>
      </right>
      <top style="thin">
        <color auto="1"/>
      </top>
      <bottom style="thin">
        <color auto="1"/>
      </bottom>
      <diagonal/>
    </border>
  </borders>
  <cellStyleXfs count="3">
    <xf numFmtId="0" fontId="0" fillId="0" borderId="0"/>
    <xf numFmtId="0" fontId="5" fillId="0" borderId="0" applyNumberFormat="0" applyFill="0" applyBorder="0" applyAlignment="0" applyProtection="0">
      <alignment vertical="center"/>
    </xf>
    <xf numFmtId="0" fontId="9" fillId="0" borderId="0" applyNumberFormat="0" applyFill="0" applyBorder="0" applyAlignment="0" applyProtection="0"/>
  </cellStyleXfs>
  <cellXfs count="19">
    <xf numFmtId="0" fontId="0" fillId="0" borderId="0" xfId="0"/>
    <xf numFmtId="0" fontId="1" fillId="0" borderId="0" xfId="0" applyFont="1"/>
    <xf numFmtId="0" fontId="0" fillId="0" borderId="0" xfId="0" applyAlignment="1">
      <alignment horizontal="center" vertical="center" wrapText="1"/>
    </xf>
    <xf numFmtId="0" fontId="0" fillId="0" borderId="0" xfId="0" applyAlignment="1">
      <alignment horizontal="center" vertical="center"/>
    </xf>
    <xf numFmtId="0" fontId="2" fillId="2" borderId="1" xfId="0" applyFont="1" applyFill="1" applyBorder="1" applyAlignment="1">
      <alignment horizontal="center" vertical="center" wrapText="1"/>
    </xf>
    <xf numFmtId="0" fontId="3" fillId="2" borderId="1" xfId="0" applyFont="1" applyFill="1" applyBorder="1" applyAlignment="1">
      <alignment horizontal="center" vertical="center" wrapText="1"/>
    </xf>
    <xf numFmtId="0" fontId="0" fillId="0" borderId="1" xfId="0" applyBorder="1" applyAlignment="1">
      <alignment horizontal="center" vertical="center" wrapText="1"/>
    </xf>
    <xf numFmtId="0" fontId="0" fillId="0" borderId="1" xfId="0" applyBorder="1" applyAlignment="1">
      <alignment horizontal="center" vertical="center"/>
    </xf>
    <xf numFmtId="0" fontId="4" fillId="0" borderId="1" xfId="0" applyFont="1" applyBorder="1" applyAlignment="1">
      <alignment horizontal="center" vertical="center" wrapText="1"/>
    </xf>
    <xf numFmtId="0" fontId="5" fillId="0" borderId="1" xfId="1" applyBorder="1" applyAlignment="1">
      <alignment horizontal="center" vertical="center" wrapText="1"/>
    </xf>
    <xf numFmtId="0" fontId="0" fillId="0" borderId="1" xfId="0" applyFont="1" applyBorder="1" applyAlignment="1">
      <alignment horizontal="center" vertical="center" wrapText="1"/>
    </xf>
    <xf numFmtId="0" fontId="1" fillId="0" borderId="1" xfId="0" applyFont="1" applyBorder="1" applyAlignment="1">
      <alignment horizontal="center" vertical="center" wrapText="1"/>
    </xf>
    <xf numFmtId="0" fontId="6" fillId="0" borderId="1" xfId="1" applyFont="1" applyFill="1" applyBorder="1" applyAlignment="1">
      <alignment horizontal="center" vertical="center" wrapText="1"/>
    </xf>
    <xf numFmtId="0" fontId="5" fillId="0" borderId="1" xfId="1" applyFill="1" applyBorder="1" applyAlignment="1">
      <alignment horizontal="center" vertical="center" wrapText="1"/>
    </xf>
    <xf numFmtId="0" fontId="7" fillId="0" borderId="1" xfId="0" applyFont="1" applyBorder="1" applyAlignment="1">
      <alignment horizontal="center" vertical="center" wrapText="1"/>
    </xf>
    <xf numFmtId="0" fontId="2" fillId="0" borderId="1" xfId="0" applyFont="1" applyBorder="1" applyAlignment="1">
      <alignment horizontal="center" vertical="center" wrapText="1"/>
    </xf>
    <xf numFmtId="0" fontId="8" fillId="0" borderId="1" xfId="1" applyFont="1" applyBorder="1" applyAlignment="1">
      <alignment horizontal="center" vertical="center"/>
    </xf>
    <xf numFmtId="0" fontId="5" fillId="0" borderId="1" xfId="1" applyBorder="1" applyAlignment="1">
      <alignment horizontal="center" vertical="center"/>
    </xf>
    <xf numFmtId="0" fontId="9" fillId="0" borderId="1" xfId="2" applyBorder="1" applyAlignment="1">
      <alignment horizontal="center" vertical="center" wrapText="1"/>
    </xf>
  </cellXfs>
  <cellStyles count="3">
    <cellStyle name="Hyperlink" xfId="2" xr:uid="{00000000-000B-0000-0000-000008000000}"/>
    <cellStyle name="표준" xfId="0" builtinId="0"/>
    <cellStyle name="하이퍼링크" xfId="1" builtinId="8"/>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cellimages.xml.rels><?xml version="1.0" encoding="UTF-8" standalone="yes"?>
<Relationships xmlns="http://schemas.openxmlformats.org/package/2006/relationships"><Relationship Id="rId39" Type="http://schemas.openxmlformats.org/officeDocument/2006/relationships/image" Target="media/image390.jpeg" /><Relationship Id="rId26" Type="http://schemas.openxmlformats.org/officeDocument/2006/relationships/image" Target="media/image260.jpeg" /><Relationship Id="rId18" Type="http://schemas.openxmlformats.org/officeDocument/2006/relationships/image" Target="media/image180.jpeg" /><Relationship Id="rId13" Type="http://schemas.openxmlformats.org/officeDocument/2006/relationships/image" Target="media/image130.jpeg" /><Relationship Id="rId50" Type="http://schemas.openxmlformats.org/officeDocument/2006/relationships/image" Target="media/image500.jpeg" /><Relationship Id="rId47" Type="http://schemas.openxmlformats.org/officeDocument/2006/relationships/image" Target="media/image470.jpeg" /><Relationship Id="rId42" Type="http://schemas.openxmlformats.org/officeDocument/2006/relationships/image" Target="media/image420.jpeg" /><Relationship Id="rId34" Type="http://schemas.openxmlformats.org/officeDocument/2006/relationships/image" Target="media/image340.jpeg" /><Relationship Id="rId3" Type="http://schemas.openxmlformats.org/officeDocument/2006/relationships/image" Target="media/image310.jpeg" /><Relationship Id="rId21" Type="http://schemas.openxmlformats.org/officeDocument/2006/relationships/image" Target="media/image210.jpeg" /><Relationship Id="rId7" Type="http://schemas.openxmlformats.org/officeDocument/2006/relationships/image" Target="media/image70.jpeg" /><Relationship Id="rId46" Type="http://schemas.openxmlformats.org/officeDocument/2006/relationships/image" Target="media/image460.jpeg" /><Relationship Id="rId38" Type="http://schemas.openxmlformats.org/officeDocument/2006/relationships/image" Target="media/image380.jpeg" /><Relationship Id="rId33" Type="http://schemas.openxmlformats.org/officeDocument/2006/relationships/image" Target="media/image330.jpeg" /><Relationship Id="rId25" Type="http://schemas.openxmlformats.org/officeDocument/2006/relationships/image" Target="media/image250.jpeg" /><Relationship Id="rId17" Type="http://schemas.openxmlformats.org/officeDocument/2006/relationships/image" Target="media/image170.jpeg" /><Relationship Id="rId12" Type="http://schemas.openxmlformats.org/officeDocument/2006/relationships/image" Target="media/image120.jpeg" /><Relationship Id="rId41" Type="http://schemas.openxmlformats.org/officeDocument/2006/relationships/image" Target="media/image410.jpeg" /><Relationship Id="rId29" Type="http://schemas.openxmlformats.org/officeDocument/2006/relationships/image" Target="media/image290.jpeg" /><Relationship Id="rId20" Type="http://schemas.openxmlformats.org/officeDocument/2006/relationships/image" Target="media/image200.jpeg" /><Relationship Id="rId2" Type="http://schemas.openxmlformats.org/officeDocument/2006/relationships/image" Target="media/image211.jpeg" /><Relationship Id="rId16" Type="http://schemas.openxmlformats.org/officeDocument/2006/relationships/image" Target="media/image160.jpeg" /><Relationship Id="rId6" Type="http://schemas.openxmlformats.org/officeDocument/2006/relationships/image" Target="media/image60.jpeg" /><Relationship Id="rId45" Type="http://schemas.openxmlformats.org/officeDocument/2006/relationships/image" Target="media/image450.jpeg" /><Relationship Id="rId40" Type="http://schemas.openxmlformats.org/officeDocument/2006/relationships/image" Target="media/image400.jpeg" /><Relationship Id="rId37" Type="http://schemas.openxmlformats.org/officeDocument/2006/relationships/image" Target="media/image370.jpeg" /><Relationship Id="rId32" Type="http://schemas.openxmlformats.org/officeDocument/2006/relationships/image" Target="media/image320.jpeg" /><Relationship Id="rId24" Type="http://schemas.openxmlformats.org/officeDocument/2006/relationships/image" Target="media/image240.jpeg" /><Relationship Id="rId11" Type="http://schemas.openxmlformats.org/officeDocument/2006/relationships/image" Target="media/image110.jpeg" /><Relationship Id="rId1" Type="http://schemas.openxmlformats.org/officeDocument/2006/relationships/image" Target="media/image10.png" /><Relationship Id="rId5" Type="http://schemas.openxmlformats.org/officeDocument/2006/relationships/image" Target="media/image52.jpeg" /><Relationship Id="rId49" Type="http://schemas.openxmlformats.org/officeDocument/2006/relationships/image" Target="media/image490.jpeg" /><Relationship Id="rId36" Type="http://schemas.openxmlformats.org/officeDocument/2006/relationships/image" Target="media/image360.jpeg" /><Relationship Id="rId28" Type="http://schemas.openxmlformats.org/officeDocument/2006/relationships/image" Target="media/image280.jpeg" /><Relationship Id="rId23" Type="http://schemas.openxmlformats.org/officeDocument/2006/relationships/image" Target="media/image230.jpeg" /><Relationship Id="rId15" Type="http://schemas.openxmlformats.org/officeDocument/2006/relationships/image" Target="media/image150.jpeg" /><Relationship Id="rId44" Type="http://schemas.openxmlformats.org/officeDocument/2006/relationships/image" Target="media/image440.jpeg" /><Relationship Id="rId31" Type="http://schemas.openxmlformats.org/officeDocument/2006/relationships/image" Target="media/image311.jpeg" /><Relationship Id="rId19" Type="http://schemas.openxmlformats.org/officeDocument/2006/relationships/image" Target="media/image190.jpeg" /><Relationship Id="rId10" Type="http://schemas.openxmlformats.org/officeDocument/2006/relationships/image" Target="media/image100.jpeg" /><Relationship Id="rId9" Type="http://schemas.openxmlformats.org/officeDocument/2006/relationships/image" Target="media/image90.jpeg" /><Relationship Id="rId48" Type="http://schemas.openxmlformats.org/officeDocument/2006/relationships/image" Target="media/image480.jpeg" /><Relationship Id="rId43" Type="http://schemas.openxmlformats.org/officeDocument/2006/relationships/image" Target="media/image430.jpeg" /><Relationship Id="rId4" Type="http://schemas.openxmlformats.org/officeDocument/2006/relationships/image" Target="media/image411.jpeg" /><Relationship Id="rId35" Type="http://schemas.openxmlformats.org/officeDocument/2006/relationships/image" Target="media/image350.jpeg" /><Relationship Id="rId30" Type="http://schemas.openxmlformats.org/officeDocument/2006/relationships/image" Target="media/image300.jpeg" /><Relationship Id="rId27" Type="http://schemas.openxmlformats.org/officeDocument/2006/relationships/image" Target="media/image270.jpeg" /><Relationship Id="rId22" Type="http://schemas.openxmlformats.org/officeDocument/2006/relationships/image" Target="media/image220.jpeg" /><Relationship Id="rId14" Type="http://schemas.openxmlformats.org/officeDocument/2006/relationships/image" Target="media/image140.jpeg" /><Relationship Id="rId8" Type="http://schemas.openxmlformats.org/officeDocument/2006/relationships/image" Target="media/image80.jpeg" /><Relationship Id="rId51" Type="http://schemas.openxmlformats.org/officeDocument/2006/relationships/image" Target="media/image510.jpeg" /></Relationships>
</file>

<file path=xl/_rels/workbook.xml.rels><?xml version="1.0" encoding="UTF-8" standalone="yes"?>
<Relationships xmlns="http://schemas.openxmlformats.org/package/2006/relationships"><Relationship Id="rId3" Type="http://schemas.openxmlformats.org/officeDocument/2006/relationships/theme" Target="theme/theme1.xml" /><Relationship Id="rId7" Type="http://www.wps.cn/officeDocument/2020/cellImage" Target="cellimages.xml" /><Relationship Id="rId2" Type="http://schemas.openxmlformats.org/officeDocument/2006/relationships/worksheet" Target="worksheets/sheet2.xml" /><Relationship Id="rId1" Type="http://schemas.openxmlformats.org/officeDocument/2006/relationships/worksheet" Target="worksheets/sheet1.xml" /><Relationship Id="rId6" Type="http://schemas.openxmlformats.org/officeDocument/2006/relationships/calcChain" Target="calcChain.xml" /><Relationship Id="rId5" Type="http://schemas.openxmlformats.org/officeDocument/2006/relationships/sharedStrings" Target="sharedStrings.xml" /><Relationship Id="rId4" Type="http://schemas.openxmlformats.org/officeDocument/2006/relationships/styles" Target="styles.xml" /></Relationships>
</file>

<file path=xl/drawings/_rels/drawing1.xml.rels><?xml version="1.0" encoding="UTF-8" standalone="yes"?>
<Relationships xmlns="http://schemas.openxmlformats.org/package/2006/relationships"><Relationship Id="rId13" Type="http://schemas.openxmlformats.org/officeDocument/2006/relationships/image" Target="../media/image13.jpeg" /><Relationship Id="rId18" Type="http://schemas.openxmlformats.org/officeDocument/2006/relationships/image" Target="../media/image18.jpeg" /><Relationship Id="rId26" Type="http://schemas.openxmlformats.org/officeDocument/2006/relationships/image" Target="../media/image26.jpeg" /><Relationship Id="rId39" Type="http://schemas.openxmlformats.org/officeDocument/2006/relationships/image" Target="../media/image39.jpeg" /><Relationship Id="rId3" Type="http://schemas.openxmlformats.org/officeDocument/2006/relationships/image" Target="../media/image3.jpeg" /><Relationship Id="rId21" Type="http://schemas.openxmlformats.org/officeDocument/2006/relationships/image" Target="../media/image21.jpeg" /><Relationship Id="rId34" Type="http://schemas.openxmlformats.org/officeDocument/2006/relationships/image" Target="../media/image34.jpeg" /><Relationship Id="rId42" Type="http://schemas.openxmlformats.org/officeDocument/2006/relationships/image" Target="../media/image42.jpeg" /><Relationship Id="rId47" Type="http://schemas.openxmlformats.org/officeDocument/2006/relationships/image" Target="../media/image47.jpeg" /><Relationship Id="rId50" Type="http://schemas.openxmlformats.org/officeDocument/2006/relationships/image" Target="../media/image50.jpeg" /><Relationship Id="rId7" Type="http://schemas.openxmlformats.org/officeDocument/2006/relationships/image" Target="../media/image7.jpeg" /><Relationship Id="rId12" Type="http://schemas.openxmlformats.org/officeDocument/2006/relationships/image" Target="../media/image12.jpeg" /><Relationship Id="rId17" Type="http://schemas.openxmlformats.org/officeDocument/2006/relationships/image" Target="../media/image17.jpeg" /><Relationship Id="rId25" Type="http://schemas.openxmlformats.org/officeDocument/2006/relationships/image" Target="../media/image25.jpeg" /><Relationship Id="rId33" Type="http://schemas.openxmlformats.org/officeDocument/2006/relationships/image" Target="../media/image33.jpeg" /><Relationship Id="rId38" Type="http://schemas.openxmlformats.org/officeDocument/2006/relationships/image" Target="../media/image38.jpeg" /><Relationship Id="rId46" Type="http://schemas.openxmlformats.org/officeDocument/2006/relationships/image" Target="../media/image46.jpeg" /><Relationship Id="rId2" Type="http://schemas.openxmlformats.org/officeDocument/2006/relationships/image" Target="../media/image2.jpeg" /><Relationship Id="rId16" Type="http://schemas.openxmlformats.org/officeDocument/2006/relationships/image" Target="../media/image16.jpeg" /><Relationship Id="rId20" Type="http://schemas.openxmlformats.org/officeDocument/2006/relationships/image" Target="../media/image20.jpeg" /><Relationship Id="rId29" Type="http://schemas.openxmlformats.org/officeDocument/2006/relationships/image" Target="../media/image29.jpeg" /><Relationship Id="rId41" Type="http://schemas.openxmlformats.org/officeDocument/2006/relationships/image" Target="../media/image41.jpeg" /><Relationship Id="rId1" Type="http://schemas.openxmlformats.org/officeDocument/2006/relationships/image" Target="../media/image1.png" /><Relationship Id="rId6" Type="http://schemas.openxmlformats.org/officeDocument/2006/relationships/image" Target="../media/image6.jpeg" /><Relationship Id="rId11" Type="http://schemas.openxmlformats.org/officeDocument/2006/relationships/image" Target="../media/image11.jpeg" /><Relationship Id="rId24" Type="http://schemas.openxmlformats.org/officeDocument/2006/relationships/image" Target="../media/image24.jpeg" /><Relationship Id="rId32" Type="http://schemas.openxmlformats.org/officeDocument/2006/relationships/image" Target="../media/image32.jpeg" /><Relationship Id="rId37" Type="http://schemas.openxmlformats.org/officeDocument/2006/relationships/image" Target="../media/image37.jpeg" /><Relationship Id="rId40" Type="http://schemas.openxmlformats.org/officeDocument/2006/relationships/image" Target="../media/image40.jpeg" /><Relationship Id="rId45" Type="http://schemas.openxmlformats.org/officeDocument/2006/relationships/image" Target="../media/image45.jpeg" /><Relationship Id="rId5" Type="http://schemas.openxmlformats.org/officeDocument/2006/relationships/image" Target="../media/image5.jpeg" /><Relationship Id="rId15" Type="http://schemas.openxmlformats.org/officeDocument/2006/relationships/image" Target="../media/image15.jpeg" /><Relationship Id="rId23" Type="http://schemas.openxmlformats.org/officeDocument/2006/relationships/image" Target="../media/image23.jpeg" /><Relationship Id="rId28" Type="http://schemas.openxmlformats.org/officeDocument/2006/relationships/image" Target="../media/image28.jpeg" /><Relationship Id="rId36" Type="http://schemas.openxmlformats.org/officeDocument/2006/relationships/image" Target="../media/image36.jpeg" /><Relationship Id="rId49" Type="http://schemas.openxmlformats.org/officeDocument/2006/relationships/image" Target="../media/image49.jpeg" /><Relationship Id="rId10" Type="http://schemas.openxmlformats.org/officeDocument/2006/relationships/image" Target="../media/image10.jpeg" /><Relationship Id="rId19" Type="http://schemas.openxmlformats.org/officeDocument/2006/relationships/image" Target="../media/image19.jpeg" /><Relationship Id="rId31" Type="http://schemas.openxmlformats.org/officeDocument/2006/relationships/image" Target="../media/image31.jpeg" /><Relationship Id="rId44" Type="http://schemas.openxmlformats.org/officeDocument/2006/relationships/image" Target="../media/image44.jpeg" /><Relationship Id="rId4" Type="http://schemas.openxmlformats.org/officeDocument/2006/relationships/image" Target="../media/image4.jpeg" /><Relationship Id="rId9" Type="http://schemas.openxmlformats.org/officeDocument/2006/relationships/image" Target="../media/image9.jpeg" /><Relationship Id="rId14" Type="http://schemas.openxmlformats.org/officeDocument/2006/relationships/image" Target="../media/image14.jpeg" /><Relationship Id="rId22" Type="http://schemas.openxmlformats.org/officeDocument/2006/relationships/image" Target="../media/image22.jpeg" /><Relationship Id="rId27" Type="http://schemas.openxmlformats.org/officeDocument/2006/relationships/image" Target="../media/image27.jpeg" /><Relationship Id="rId30" Type="http://schemas.openxmlformats.org/officeDocument/2006/relationships/image" Target="../media/image30.jpeg" /><Relationship Id="rId35" Type="http://schemas.openxmlformats.org/officeDocument/2006/relationships/image" Target="../media/image35.jpeg" /><Relationship Id="rId43" Type="http://schemas.openxmlformats.org/officeDocument/2006/relationships/image" Target="../media/image43.jpeg" /><Relationship Id="rId48" Type="http://schemas.openxmlformats.org/officeDocument/2006/relationships/image" Target="../media/image48.jpeg" /><Relationship Id="rId8" Type="http://schemas.openxmlformats.org/officeDocument/2006/relationships/image" Target="../media/image8.jpeg" /><Relationship Id="rId51" Type="http://schemas.openxmlformats.org/officeDocument/2006/relationships/image" Target="../media/image51.jpeg" /></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514350</xdr:colOff>
      <xdr:row>11</xdr:row>
      <xdr:rowOff>53975</xdr:rowOff>
    </xdr:to>
    <xdr:pic>
      <xdr:nvPicPr>
        <xdr:cNvPr id="2" name="ID_885785A87AF44D75B04C783A86457897" descr="Picture">
          <a:extLst>
            <a:ext uri="{FF2B5EF4-FFF2-40B4-BE49-F238E27FC236}">
              <a16:creationId xmlns:a16="http://schemas.microsoft.com/office/drawing/2014/main" id="{00000000-0008-0000-0100-000002000000}"/>
            </a:ext>
          </a:extLst>
        </xdr:cNvPr>
        <xdr:cNvPicPr/>
      </xdr:nvPicPr>
      <xdr:blipFill>
        <a:blip xmlns:r="http://schemas.openxmlformats.org/officeDocument/2006/relationships" r:embed="rId1" cstate="print"/>
        <a:stretch>
          <a:fillRect/>
        </a:stretch>
      </xdr:blipFill>
      <xdr:spPr>
        <a:xfrm>
          <a:off x="4490720" y="457200"/>
          <a:ext cx="1143000" cy="2009775"/>
        </a:xfrm>
        <a:prstGeom prst="rect">
          <a:avLst/>
        </a:prstGeom>
      </xdr:spPr>
    </xdr:pic>
    <xdr:clientData/>
  </xdr:twoCellAnchor>
  <xdr:twoCellAnchor editAs="oneCell">
    <xdr:from>
      <xdr:col>0</xdr:col>
      <xdr:colOff>0</xdr:colOff>
      <xdr:row>0</xdr:row>
      <xdr:rowOff>0</xdr:rowOff>
    </xdr:from>
    <xdr:to>
      <xdr:col>1</xdr:col>
      <xdr:colOff>514350</xdr:colOff>
      <xdr:row>11</xdr:row>
      <xdr:rowOff>73025</xdr:rowOff>
    </xdr:to>
    <xdr:pic>
      <xdr:nvPicPr>
        <xdr:cNvPr id="6" name="ID_682DE438D7964ABBB5DA8CC452003190" descr="Picture">
          <a:extLst>
            <a:ext uri="{FF2B5EF4-FFF2-40B4-BE49-F238E27FC236}">
              <a16:creationId xmlns:a16="http://schemas.microsoft.com/office/drawing/2014/main" id="{00000000-0008-0000-0100-000006000000}"/>
            </a:ext>
          </a:extLst>
        </xdr:cNvPr>
        <xdr:cNvPicPr/>
      </xdr:nvPicPr>
      <xdr:blipFill>
        <a:blip xmlns:r="http://schemas.openxmlformats.org/officeDocument/2006/relationships" r:embed="rId2" cstate="print"/>
        <a:stretch>
          <a:fillRect/>
        </a:stretch>
      </xdr:blipFill>
      <xdr:spPr>
        <a:xfrm>
          <a:off x="4490720" y="8848725"/>
          <a:ext cx="1143000" cy="2028825"/>
        </a:xfrm>
        <a:prstGeom prst="rect">
          <a:avLst/>
        </a:prstGeom>
      </xdr:spPr>
    </xdr:pic>
    <xdr:clientData/>
  </xdr:twoCellAnchor>
  <xdr:twoCellAnchor editAs="oneCell">
    <xdr:from>
      <xdr:col>0</xdr:col>
      <xdr:colOff>0</xdr:colOff>
      <xdr:row>0</xdr:row>
      <xdr:rowOff>0</xdr:rowOff>
    </xdr:from>
    <xdr:to>
      <xdr:col>1</xdr:col>
      <xdr:colOff>514350</xdr:colOff>
      <xdr:row>11</xdr:row>
      <xdr:rowOff>73025</xdr:rowOff>
    </xdr:to>
    <xdr:pic>
      <xdr:nvPicPr>
        <xdr:cNvPr id="5" name="ID_5A332B9C61494DB7B6DDFCBEBB5CB45D" descr="Picture">
          <a:extLst>
            <a:ext uri="{FF2B5EF4-FFF2-40B4-BE49-F238E27FC236}">
              <a16:creationId xmlns:a16="http://schemas.microsoft.com/office/drawing/2014/main" id="{00000000-0008-0000-0100-000005000000}"/>
            </a:ext>
          </a:extLst>
        </xdr:cNvPr>
        <xdr:cNvPicPr/>
      </xdr:nvPicPr>
      <xdr:blipFill>
        <a:blip xmlns:r="http://schemas.openxmlformats.org/officeDocument/2006/relationships" r:embed="rId3" cstate="print"/>
        <a:stretch>
          <a:fillRect/>
        </a:stretch>
      </xdr:blipFill>
      <xdr:spPr>
        <a:xfrm>
          <a:off x="4490720" y="6743700"/>
          <a:ext cx="1143000" cy="2028825"/>
        </a:xfrm>
        <a:prstGeom prst="rect">
          <a:avLst/>
        </a:prstGeom>
      </xdr:spPr>
    </xdr:pic>
    <xdr:clientData/>
  </xdr:twoCellAnchor>
  <xdr:twoCellAnchor editAs="oneCell">
    <xdr:from>
      <xdr:col>0</xdr:col>
      <xdr:colOff>0</xdr:colOff>
      <xdr:row>0</xdr:row>
      <xdr:rowOff>0</xdr:rowOff>
    </xdr:from>
    <xdr:to>
      <xdr:col>1</xdr:col>
      <xdr:colOff>514350</xdr:colOff>
      <xdr:row>11</xdr:row>
      <xdr:rowOff>73025</xdr:rowOff>
    </xdr:to>
    <xdr:pic>
      <xdr:nvPicPr>
        <xdr:cNvPr id="4" name="ID_2769A6618A0B4F25823413D2F8FE2923" descr="Picture">
          <a:extLst>
            <a:ext uri="{FF2B5EF4-FFF2-40B4-BE49-F238E27FC236}">
              <a16:creationId xmlns:a16="http://schemas.microsoft.com/office/drawing/2014/main" id="{00000000-0008-0000-0100-000004000000}"/>
            </a:ext>
          </a:extLst>
        </xdr:cNvPr>
        <xdr:cNvPicPr/>
      </xdr:nvPicPr>
      <xdr:blipFill>
        <a:blip xmlns:r="http://schemas.openxmlformats.org/officeDocument/2006/relationships" r:embed="rId4" cstate="print"/>
        <a:stretch>
          <a:fillRect/>
        </a:stretch>
      </xdr:blipFill>
      <xdr:spPr>
        <a:xfrm>
          <a:off x="4490720" y="4638675"/>
          <a:ext cx="1143000" cy="2028825"/>
        </a:xfrm>
        <a:prstGeom prst="rect">
          <a:avLst/>
        </a:prstGeom>
      </xdr:spPr>
    </xdr:pic>
    <xdr:clientData/>
  </xdr:twoCellAnchor>
  <xdr:twoCellAnchor editAs="oneCell">
    <xdr:from>
      <xdr:col>0</xdr:col>
      <xdr:colOff>0</xdr:colOff>
      <xdr:row>0</xdr:row>
      <xdr:rowOff>0</xdr:rowOff>
    </xdr:from>
    <xdr:to>
      <xdr:col>1</xdr:col>
      <xdr:colOff>514350</xdr:colOff>
      <xdr:row>11</xdr:row>
      <xdr:rowOff>63500</xdr:rowOff>
    </xdr:to>
    <xdr:pic>
      <xdr:nvPicPr>
        <xdr:cNvPr id="3" name="ID_64160CA87DA04D25AD5DCFCDD50F7938" descr="Picture">
          <a:extLst>
            <a:ext uri="{FF2B5EF4-FFF2-40B4-BE49-F238E27FC236}">
              <a16:creationId xmlns:a16="http://schemas.microsoft.com/office/drawing/2014/main" id="{00000000-0008-0000-0100-000003000000}"/>
            </a:ext>
          </a:extLst>
        </xdr:cNvPr>
        <xdr:cNvPicPr/>
      </xdr:nvPicPr>
      <xdr:blipFill>
        <a:blip xmlns:r="http://schemas.openxmlformats.org/officeDocument/2006/relationships" r:embed="rId5" cstate="print"/>
        <a:stretch>
          <a:fillRect/>
        </a:stretch>
      </xdr:blipFill>
      <xdr:spPr>
        <a:xfrm>
          <a:off x="4490720" y="2543175"/>
          <a:ext cx="1143000" cy="2019300"/>
        </a:xfrm>
        <a:prstGeom prst="rect">
          <a:avLst/>
        </a:prstGeom>
      </xdr:spPr>
    </xdr:pic>
    <xdr:clientData/>
  </xdr:twoCellAnchor>
  <xdr:twoCellAnchor editAs="oneCell">
    <xdr:from>
      <xdr:col>0</xdr:col>
      <xdr:colOff>0</xdr:colOff>
      <xdr:row>0</xdr:row>
      <xdr:rowOff>0</xdr:rowOff>
    </xdr:from>
    <xdr:to>
      <xdr:col>1</xdr:col>
      <xdr:colOff>514350</xdr:colOff>
      <xdr:row>11</xdr:row>
      <xdr:rowOff>63500</xdr:rowOff>
    </xdr:to>
    <xdr:pic>
      <xdr:nvPicPr>
        <xdr:cNvPr id="49" name="ID_AF3F83CBB0AB41FDBDB5AA3E94F19413" descr="Picture">
          <a:extLst>
            <a:ext uri="{FF2B5EF4-FFF2-40B4-BE49-F238E27FC236}">
              <a16:creationId xmlns:a16="http://schemas.microsoft.com/office/drawing/2014/main" id="{00000000-0008-0000-0100-000031000000}"/>
            </a:ext>
          </a:extLst>
        </xdr:cNvPr>
        <xdr:cNvPicPr/>
      </xdr:nvPicPr>
      <xdr:blipFill>
        <a:blip xmlns:r="http://schemas.openxmlformats.org/officeDocument/2006/relationships" r:embed="rId6" cstate="print"/>
        <a:stretch>
          <a:fillRect/>
        </a:stretch>
      </xdr:blipFill>
      <xdr:spPr>
        <a:xfrm>
          <a:off x="4490720" y="98259900"/>
          <a:ext cx="1143000" cy="2019300"/>
        </a:xfrm>
        <a:prstGeom prst="rect">
          <a:avLst/>
        </a:prstGeom>
      </xdr:spPr>
    </xdr:pic>
    <xdr:clientData/>
  </xdr:twoCellAnchor>
  <xdr:twoCellAnchor editAs="oneCell">
    <xdr:from>
      <xdr:col>0</xdr:col>
      <xdr:colOff>0</xdr:colOff>
      <xdr:row>0</xdr:row>
      <xdr:rowOff>0</xdr:rowOff>
    </xdr:from>
    <xdr:to>
      <xdr:col>1</xdr:col>
      <xdr:colOff>514350</xdr:colOff>
      <xdr:row>11</xdr:row>
      <xdr:rowOff>73025</xdr:rowOff>
    </xdr:to>
    <xdr:pic>
      <xdr:nvPicPr>
        <xdr:cNvPr id="48" name="ID_BCAFC3B26DBA4795A3F37369C02AD0D3" descr="Picture">
          <a:extLst>
            <a:ext uri="{FF2B5EF4-FFF2-40B4-BE49-F238E27FC236}">
              <a16:creationId xmlns:a16="http://schemas.microsoft.com/office/drawing/2014/main" id="{00000000-0008-0000-0100-000030000000}"/>
            </a:ext>
          </a:extLst>
        </xdr:cNvPr>
        <xdr:cNvPicPr/>
      </xdr:nvPicPr>
      <xdr:blipFill>
        <a:blip xmlns:r="http://schemas.openxmlformats.org/officeDocument/2006/relationships" r:embed="rId7" cstate="print"/>
        <a:stretch>
          <a:fillRect/>
        </a:stretch>
      </xdr:blipFill>
      <xdr:spPr>
        <a:xfrm>
          <a:off x="4490720" y="96154875"/>
          <a:ext cx="1143000" cy="2028825"/>
        </a:xfrm>
        <a:prstGeom prst="rect">
          <a:avLst/>
        </a:prstGeom>
      </xdr:spPr>
    </xdr:pic>
    <xdr:clientData/>
  </xdr:twoCellAnchor>
  <xdr:twoCellAnchor editAs="oneCell">
    <xdr:from>
      <xdr:col>0</xdr:col>
      <xdr:colOff>0</xdr:colOff>
      <xdr:row>0</xdr:row>
      <xdr:rowOff>0</xdr:rowOff>
    </xdr:from>
    <xdr:to>
      <xdr:col>1</xdr:col>
      <xdr:colOff>514350</xdr:colOff>
      <xdr:row>11</xdr:row>
      <xdr:rowOff>73025</xdr:rowOff>
    </xdr:to>
    <xdr:pic>
      <xdr:nvPicPr>
        <xdr:cNvPr id="47" name="ID_B5CFFC4C68D94ACA8824CF07B7DFDFF7" descr="Picture">
          <a:extLst>
            <a:ext uri="{FF2B5EF4-FFF2-40B4-BE49-F238E27FC236}">
              <a16:creationId xmlns:a16="http://schemas.microsoft.com/office/drawing/2014/main" id="{00000000-0008-0000-0100-00002F000000}"/>
            </a:ext>
          </a:extLst>
        </xdr:cNvPr>
        <xdr:cNvPicPr/>
      </xdr:nvPicPr>
      <xdr:blipFill>
        <a:blip xmlns:r="http://schemas.openxmlformats.org/officeDocument/2006/relationships" r:embed="rId8" cstate="print"/>
        <a:stretch>
          <a:fillRect/>
        </a:stretch>
      </xdr:blipFill>
      <xdr:spPr>
        <a:xfrm>
          <a:off x="4490720" y="94049850"/>
          <a:ext cx="1143000" cy="2028825"/>
        </a:xfrm>
        <a:prstGeom prst="rect">
          <a:avLst/>
        </a:prstGeom>
      </xdr:spPr>
    </xdr:pic>
    <xdr:clientData/>
  </xdr:twoCellAnchor>
  <xdr:twoCellAnchor editAs="oneCell">
    <xdr:from>
      <xdr:col>0</xdr:col>
      <xdr:colOff>0</xdr:colOff>
      <xdr:row>0</xdr:row>
      <xdr:rowOff>0</xdr:rowOff>
    </xdr:from>
    <xdr:to>
      <xdr:col>1</xdr:col>
      <xdr:colOff>514350</xdr:colOff>
      <xdr:row>11</xdr:row>
      <xdr:rowOff>63500</xdr:rowOff>
    </xdr:to>
    <xdr:pic>
      <xdr:nvPicPr>
        <xdr:cNvPr id="46" name="ID_668E236BC54B413EBAC79968DBEF9CAA" descr="Picture">
          <a:extLst>
            <a:ext uri="{FF2B5EF4-FFF2-40B4-BE49-F238E27FC236}">
              <a16:creationId xmlns:a16="http://schemas.microsoft.com/office/drawing/2014/main" id="{00000000-0008-0000-0100-00002E000000}"/>
            </a:ext>
          </a:extLst>
        </xdr:cNvPr>
        <xdr:cNvPicPr/>
      </xdr:nvPicPr>
      <xdr:blipFill>
        <a:blip xmlns:r="http://schemas.openxmlformats.org/officeDocument/2006/relationships" r:embed="rId9" cstate="print"/>
        <a:stretch>
          <a:fillRect/>
        </a:stretch>
      </xdr:blipFill>
      <xdr:spPr>
        <a:xfrm>
          <a:off x="4490720" y="91954350"/>
          <a:ext cx="1143000" cy="2019300"/>
        </a:xfrm>
        <a:prstGeom prst="rect">
          <a:avLst/>
        </a:prstGeom>
      </xdr:spPr>
    </xdr:pic>
    <xdr:clientData/>
  </xdr:twoCellAnchor>
  <xdr:twoCellAnchor editAs="oneCell">
    <xdr:from>
      <xdr:col>0</xdr:col>
      <xdr:colOff>0</xdr:colOff>
      <xdr:row>0</xdr:row>
      <xdr:rowOff>0</xdr:rowOff>
    </xdr:from>
    <xdr:to>
      <xdr:col>1</xdr:col>
      <xdr:colOff>514350</xdr:colOff>
      <xdr:row>11</xdr:row>
      <xdr:rowOff>73025</xdr:rowOff>
    </xdr:to>
    <xdr:pic>
      <xdr:nvPicPr>
        <xdr:cNvPr id="45" name="ID_98C49128357544258313A0711E0D921D" descr="Picture">
          <a:extLst>
            <a:ext uri="{FF2B5EF4-FFF2-40B4-BE49-F238E27FC236}">
              <a16:creationId xmlns:a16="http://schemas.microsoft.com/office/drawing/2014/main" id="{00000000-0008-0000-0100-00002D000000}"/>
            </a:ext>
          </a:extLst>
        </xdr:cNvPr>
        <xdr:cNvPicPr/>
      </xdr:nvPicPr>
      <xdr:blipFill>
        <a:blip xmlns:r="http://schemas.openxmlformats.org/officeDocument/2006/relationships" r:embed="rId10" cstate="print"/>
        <a:stretch>
          <a:fillRect/>
        </a:stretch>
      </xdr:blipFill>
      <xdr:spPr>
        <a:xfrm>
          <a:off x="4490720" y="89849325"/>
          <a:ext cx="1143000" cy="2028825"/>
        </a:xfrm>
        <a:prstGeom prst="rect">
          <a:avLst/>
        </a:prstGeom>
      </xdr:spPr>
    </xdr:pic>
    <xdr:clientData/>
  </xdr:twoCellAnchor>
  <xdr:twoCellAnchor editAs="oneCell">
    <xdr:from>
      <xdr:col>0</xdr:col>
      <xdr:colOff>0</xdr:colOff>
      <xdr:row>0</xdr:row>
      <xdr:rowOff>0</xdr:rowOff>
    </xdr:from>
    <xdr:to>
      <xdr:col>1</xdr:col>
      <xdr:colOff>514350</xdr:colOff>
      <xdr:row>11</xdr:row>
      <xdr:rowOff>63500</xdr:rowOff>
    </xdr:to>
    <xdr:pic>
      <xdr:nvPicPr>
        <xdr:cNvPr id="44" name="ID_76A5541C3B1645F9B05D046D708E88A6" descr="Picture">
          <a:extLst>
            <a:ext uri="{FF2B5EF4-FFF2-40B4-BE49-F238E27FC236}">
              <a16:creationId xmlns:a16="http://schemas.microsoft.com/office/drawing/2014/main" id="{00000000-0008-0000-0100-00002C000000}"/>
            </a:ext>
          </a:extLst>
        </xdr:cNvPr>
        <xdr:cNvPicPr/>
      </xdr:nvPicPr>
      <xdr:blipFill>
        <a:blip xmlns:r="http://schemas.openxmlformats.org/officeDocument/2006/relationships" r:embed="rId11" cstate="print"/>
        <a:stretch>
          <a:fillRect/>
        </a:stretch>
      </xdr:blipFill>
      <xdr:spPr>
        <a:xfrm>
          <a:off x="4490720" y="87753825"/>
          <a:ext cx="1143000" cy="2019300"/>
        </a:xfrm>
        <a:prstGeom prst="rect">
          <a:avLst/>
        </a:prstGeom>
      </xdr:spPr>
    </xdr:pic>
    <xdr:clientData/>
  </xdr:twoCellAnchor>
  <xdr:twoCellAnchor editAs="oneCell">
    <xdr:from>
      <xdr:col>0</xdr:col>
      <xdr:colOff>0</xdr:colOff>
      <xdr:row>0</xdr:row>
      <xdr:rowOff>0</xdr:rowOff>
    </xdr:from>
    <xdr:to>
      <xdr:col>1</xdr:col>
      <xdr:colOff>514350</xdr:colOff>
      <xdr:row>11</xdr:row>
      <xdr:rowOff>73025</xdr:rowOff>
    </xdr:to>
    <xdr:pic>
      <xdr:nvPicPr>
        <xdr:cNvPr id="43" name="ID_11AC245A242D4F99BE48074125FEADCB" descr="Picture">
          <a:extLst>
            <a:ext uri="{FF2B5EF4-FFF2-40B4-BE49-F238E27FC236}">
              <a16:creationId xmlns:a16="http://schemas.microsoft.com/office/drawing/2014/main" id="{00000000-0008-0000-0100-00002B000000}"/>
            </a:ext>
          </a:extLst>
        </xdr:cNvPr>
        <xdr:cNvPicPr/>
      </xdr:nvPicPr>
      <xdr:blipFill>
        <a:blip xmlns:r="http://schemas.openxmlformats.org/officeDocument/2006/relationships" r:embed="rId12" cstate="print"/>
        <a:stretch>
          <a:fillRect/>
        </a:stretch>
      </xdr:blipFill>
      <xdr:spPr>
        <a:xfrm>
          <a:off x="4490720" y="85648800"/>
          <a:ext cx="1143000" cy="2028825"/>
        </a:xfrm>
        <a:prstGeom prst="rect">
          <a:avLst/>
        </a:prstGeom>
      </xdr:spPr>
    </xdr:pic>
    <xdr:clientData/>
  </xdr:twoCellAnchor>
  <xdr:twoCellAnchor editAs="oneCell">
    <xdr:from>
      <xdr:col>0</xdr:col>
      <xdr:colOff>0</xdr:colOff>
      <xdr:row>0</xdr:row>
      <xdr:rowOff>0</xdr:rowOff>
    </xdr:from>
    <xdr:to>
      <xdr:col>1</xdr:col>
      <xdr:colOff>514350</xdr:colOff>
      <xdr:row>11</xdr:row>
      <xdr:rowOff>63500</xdr:rowOff>
    </xdr:to>
    <xdr:pic>
      <xdr:nvPicPr>
        <xdr:cNvPr id="42" name="ID_097777290C5644ABAB21049EEF29E714" descr="Picture">
          <a:extLst>
            <a:ext uri="{FF2B5EF4-FFF2-40B4-BE49-F238E27FC236}">
              <a16:creationId xmlns:a16="http://schemas.microsoft.com/office/drawing/2014/main" id="{00000000-0008-0000-0100-00002A000000}"/>
            </a:ext>
          </a:extLst>
        </xdr:cNvPr>
        <xdr:cNvPicPr/>
      </xdr:nvPicPr>
      <xdr:blipFill>
        <a:blip xmlns:r="http://schemas.openxmlformats.org/officeDocument/2006/relationships" r:embed="rId13" cstate="print"/>
        <a:stretch>
          <a:fillRect/>
        </a:stretch>
      </xdr:blipFill>
      <xdr:spPr>
        <a:xfrm>
          <a:off x="4490720" y="83553300"/>
          <a:ext cx="1143000" cy="2019300"/>
        </a:xfrm>
        <a:prstGeom prst="rect">
          <a:avLst/>
        </a:prstGeom>
      </xdr:spPr>
    </xdr:pic>
    <xdr:clientData/>
  </xdr:twoCellAnchor>
  <xdr:twoCellAnchor editAs="oneCell">
    <xdr:from>
      <xdr:col>0</xdr:col>
      <xdr:colOff>0</xdr:colOff>
      <xdr:row>0</xdr:row>
      <xdr:rowOff>0</xdr:rowOff>
    </xdr:from>
    <xdr:to>
      <xdr:col>1</xdr:col>
      <xdr:colOff>514350</xdr:colOff>
      <xdr:row>11</xdr:row>
      <xdr:rowOff>73025</xdr:rowOff>
    </xdr:to>
    <xdr:pic>
      <xdr:nvPicPr>
        <xdr:cNvPr id="41" name="ID_B296D0E6A4B14E89AB2A60C11A14D329" descr="Picture">
          <a:extLst>
            <a:ext uri="{FF2B5EF4-FFF2-40B4-BE49-F238E27FC236}">
              <a16:creationId xmlns:a16="http://schemas.microsoft.com/office/drawing/2014/main" id="{00000000-0008-0000-0100-000029000000}"/>
            </a:ext>
          </a:extLst>
        </xdr:cNvPr>
        <xdr:cNvPicPr/>
      </xdr:nvPicPr>
      <xdr:blipFill>
        <a:blip xmlns:r="http://schemas.openxmlformats.org/officeDocument/2006/relationships" r:embed="rId14" cstate="print"/>
        <a:stretch>
          <a:fillRect/>
        </a:stretch>
      </xdr:blipFill>
      <xdr:spPr>
        <a:xfrm>
          <a:off x="4490720" y="81448275"/>
          <a:ext cx="1143000" cy="2028825"/>
        </a:xfrm>
        <a:prstGeom prst="rect">
          <a:avLst/>
        </a:prstGeom>
      </xdr:spPr>
    </xdr:pic>
    <xdr:clientData/>
  </xdr:twoCellAnchor>
  <xdr:twoCellAnchor editAs="oneCell">
    <xdr:from>
      <xdr:col>0</xdr:col>
      <xdr:colOff>0</xdr:colOff>
      <xdr:row>0</xdr:row>
      <xdr:rowOff>0</xdr:rowOff>
    </xdr:from>
    <xdr:to>
      <xdr:col>1</xdr:col>
      <xdr:colOff>514350</xdr:colOff>
      <xdr:row>11</xdr:row>
      <xdr:rowOff>73025</xdr:rowOff>
    </xdr:to>
    <xdr:pic>
      <xdr:nvPicPr>
        <xdr:cNvPr id="40" name="ID_77BEDC21B43F4E56AAF18AA224C76528" descr="Picture">
          <a:extLst>
            <a:ext uri="{FF2B5EF4-FFF2-40B4-BE49-F238E27FC236}">
              <a16:creationId xmlns:a16="http://schemas.microsoft.com/office/drawing/2014/main" id="{00000000-0008-0000-0100-000028000000}"/>
            </a:ext>
          </a:extLst>
        </xdr:cNvPr>
        <xdr:cNvPicPr/>
      </xdr:nvPicPr>
      <xdr:blipFill>
        <a:blip xmlns:r="http://schemas.openxmlformats.org/officeDocument/2006/relationships" r:embed="rId15" cstate="print"/>
        <a:stretch>
          <a:fillRect/>
        </a:stretch>
      </xdr:blipFill>
      <xdr:spPr>
        <a:xfrm>
          <a:off x="4490720" y="79343250"/>
          <a:ext cx="1143000" cy="2028825"/>
        </a:xfrm>
        <a:prstGeom prst="rect">
          <a:avLst/>
        </a:prstGeom>
      </xdr:spPr>
    </xdr:pic>
    <xdr:clientData/>
  </xdr:twoCellAnchor>
  <xdr:twoCellAnchor editAs="oneCell">
    <xdr:from>
      <xdr:col>0</xdr:col>
      <xdr:colOff>0</xdr:colOff>
      <xdr:row>0</xdr:row>
      <xdr:rowOff>0</xdr:rowOff>
    </xdr:from>
    <xdr:to>
      <xdr:col>1</xdr:col>
      <xdr:colOff>514350</xdr:colOff>
      <xdr:row>11</xdr:row>
      <xdr:rowOff>73025</xdr:rowOff>
    </xdr:to>
    <xdr:pic>
      <xdr:nvPicPr>
        <xdr:cNvPr id="39" name="ID_E7A09913420C476CACE8A885159D8477" descr="Picture">
          <a:extLst>
            <a:ext uri="{FF2B5EF4-FFF2-40B4-BE49-F238E27FC236}">
              <a16:creationId xmlns:a16="http://schemas.microsoft.com/office/drawing/2014/main" id="{00000000-0008-0000-0100-000027000000}"/>
            </a:ext>
          </a:extLst>
        </xdr:cNvPr>
        <xdr:cNvPicPr/>
      </xdr:nvPicPr>
      <xdr:blipFill>
        <a:blip xmlns:r="http://schemas.openxmlformats.org/officeDocument/2006/relationships" r:embed="rId16" cstate="print"/>
        <a:stretch>
          <a:fillRect/>
        </a:stretch>
      </xdr:blipFill>
      <xdr:spPr>
        <a:xfrm>
          <a:off x="4490720" y="77238225"/>
          <a:ext cx="1143000" cy="2028825"/>
        </a:xfrm>
        <a:prstGeom prst="rect">
          <a:avLst/>
        </a:prstGeom>
      </xdr:spPr>
    </xdr:pic>
    <xdr:clientData/>
  </xdr:twoCellAnchor>
  <xdr:twoCellAnchor editAs="oneCell">
    <xdr:from>
      <xdr:col>0</xdr:col>
      <xdr:colOff>0</xdr:colOff>
      <xdr:row>0</xdr:row>
      <xdr:rowOff>0</xdr:rowOff>
    </xdr:from>
    <xdr:to>
      <xdr:col>1</xdr:col>
      <xdr:colOff>514350</xdr:colOff>
      <xdr:row>11</xdr:row>
      <xdr:rowOff>73025</xdr:rowOff>
    </xdr:to>
    <xdr:pic>
      <xdr:nvPicPr>
        <xdr:cNvPr id="38" name="ID_12886EBE4BA847D9933A2B929ED39E6C" descr="Picture">
          <a:extLst>
            <a:ext uri="{FF2B5EF4-FFF2-40B4-BE49-F238E27FC236}">
              <a16:creationId xmlns:a16="http://schemas.microsoft.com/office/drawing/2014/main" id="{00000000-0008-0000-0100-000026000000}"/>
            </a:ext>
          </a:extLst>
        </xdr:cNvPr>
        <xdr:cNvPicPr/>
      </xdr:nvPicPr>
      <xdr:blipFill>
        <a:blip xmlns:r="http://schemas.openxmlformats.org/officeDocument/2006/relationships" r:embed="rId17" cstate="print"/>
        <a:stretch>
          <a:fillRect/>
        </a:stretch>
      </xdr:blipFill>
      <xdr:spPr>
        <a:xfrm>
          <a:off x="4490720" y="75133200"/>
          <a:ext cx="1143000" cy="2028825"/>
        </a:xfrm>
        <a:prstGeom prst="rect">
          <a:avLst/>
        </a:prstGeom>
      </xdr:spPr>
    </xdr:pic>
    <xdr:clientData/>
  </xdr:twoCellAnchor>
  <xdr:twoCellAnchor editAs="oneCell">
    <xdr:from>
      <xdr:col>0</xdr:col>
      <xdr:colOff>0</xdr:colOff>
      <xdr:row>0</xdr:row>
      <xdr:rowOff>0</xdr:rowOff>
    </xdr:from>
    <xdr:to>
      <xdr:col>1</xdr:col>
      <xdr:colOff>514350</xdr:colOff>
      <xdr:row>11</xdr:row>
      <xdr:rowOff>73025</xdr:rowOff>
    </xdr:to>
    <xdr:pic>
      <xdr:nvPicPr>
        <xdr:cNvPr id="37" name="ID_CA780B7108CC4BC398A0B4C8E9162589" descr="Picture">
          <a:extLst>
            <a:ext uri="{FF2B5EF4-FFF2-40B4-BE49-F238E27FC236}">
              <a16:creationId xmlns:a16="http://schemas.microsoft.com/office/drawing/2014/main" id="{00000000-0008-0000-0100-000025000000}"/>
            </a:ext>
          </a:extLst>
        </xdr:cNvPr>
        <xdr:cNvPicPr/>
      </xdr:nvPicPr>
      <xdr:blipFill>
        <a:blip xmlns:r="http://schemas.openxmlformats.org/officeDocument/2006/relationships" r:embed="rId18" cstate="print"/>
        <a:stretch>
          <a:fillRect/>
        </a:stretch>
      </xdr:blipFill>
      <xdr:spPr>
        <a:xfrm>
          <a:off x="4490720" y="73028175"/>
          <a:ext cx="1143000" cy="2028825"/>
        </a:xfrm>
        <a:prstGeom prst="rect">
          <a:avLst/>
        </a:prstGeom>
      </xdr:spPr>
    </xdr:pic>
    <xdr:clientData/>
  </xdr:twoCellAnchor>
  <xdr:twoCellAnchor editAs="oneCell">
    <xdr:from>
      <xdr:col>0</xdr:col>
      <xdr:colOff>0</xdr:colOff>
      <xdr:row>0</xdr:row>
      <xdr:rowOff>0</xdr:rowOff>
    </xdr:from>
    <xdr:to>
      <xdr:col>1</xdr:col>
      <xdr:colOff>514350</xdr:colOff>
      <xdr:row>11</xdr:row>
      <xdr:rowOff>73025</xdr:rowOff>
    </xdr:to>
    <xdr:pic>
      <xdr:nvPicPr>
        <xdr:cNvPr id="36" name="ID_6D1C8979B996486395ED0ECDA26B8416" descr="Picture">
          <a:extLst>
            <a:ext uri="{FF2B5EF4-FFF2-40B4-BE49-F238E27FC236}">
              <a16:creationId xmlns:a16="http://schemas.microsoft.com/office/drawing/2014/main" id="{00000000-0008-0000-0100-000024000000}"/>
            </a:ext>
          </a:extLst>
        </xdr:cNvPr>
        <xdr:cNvPicPr/>
      </xdr:nvPicPr>
      <xdr:blipFill>
        <a:blip xmlns:r="http://schemas.openxmlformats.org/officeDocument/2006/relationships" r:embed="rId19" cstate="print"/>
        <a:stretch>
          <a:fillRect/>
        </a:stretch>
      </xdr:blipFill>
      <xdr:spPr>
        <a:xfrm>
          <a:off x="4490720" y="70923150"/>
          <a:ext cx="1143000" cy="2028825"/>
        </a:xfrm>
        <a:prstGeom prst="rect">
          <a:avLst/>
        </a:prstGeom>
      </xdr:spPr>
    </xdr:pic>
    <xdr:clientData/>
  </xdr:twoCellAnchor>
  <xdr:twoCellAnchor editAs="oneCell">
    <xdr:from>
      <xdr:col>0</xdr:col>
      <xdr:colOff>0</xdr:colOff>
      <xdr:row>0</xdr:row>
      <xdr:rowOff>0</xdr:rowOff>
    </xdr:from>
    <xdr:to>
      <xdr:col>1</xdr:col>
      <xdr:colOff>514350</xdr:colOff>
      <xdr:row>11</xdr:row>
      <xdr:rowOff>73025</xdr:rowOff>
    </xdr:to>
    <xdr:pic>
      <xdr:nvPicPr>
        <xdr:cNvPr id="35" name="ID_9B5F47AB340240C6A7C5FE9154F8F6DE" descr="Picture">
          <a:extLst>
            <a:ext uri="{FF2B5EF4-FFF2-40B4-BE49-F238E27FC236}">
              <a16:creationId xmlns:a16="http://schemas.microsoft.com/office/drawing/2014/main" id="{00000000-0008-0000-0100-000023000000}"/>
            </a:ext>
          </a:extLst>
        </xdr:cNvPr>
        <xdr:cNvPicPr/>
      </xdr:nvPicPr>
      <xdr:blipFill>
        <a:blip xmlns:r="http://schemas.openxmlformats.org/officeDocument/2006/relationships" r:embed="rId20" cstate="print"/>
        <a:stretch>
          <a:fillRect/>
        </a:stretch>
      </xdr:blipFill>
      <xdr:spPr>
        <a:xfrm>
          <a:off x="4490720" y="68818125"/>
          <a:ext cx="1143000" cy="2028825"/>
        </a:xfrm>
        <a:prstGeom prst="rect">
          <a:avLst/>
        </a:prstGeom>
      </xdr:spPr>
    </xdr:pic>
    <xdr:clientData/>
  </xdr:twoCellAnchor>
  <xdr:twoCellAnchor editAs="oneCell">
    <xdr:from>
      <xdr:col>0</xdr:col>
      <xdr:colOff>0</xdr:colOff>
      <xdr:row>0</xdr:row>
      <xdr:rowOff>0</xdr:rowOff>
    </xdr:from>
    <xdr:to>
      <xdr:col>1</xdr:col>
      <xdr:colOff>514350</xdr:colOff>
      <xdr:row>11</xdr:row>
      <xdr:rowOff>73025</xdr:rowOff>
    </xdr:to>
    <xdr:pic>
      <xdr:nvPicPr>
        <xdr:cNvPr id="34" name="ID_AF7E1F345E97415683BB3D365A5FC86F" descr="Picture">
          <a:extLst>
            <a:ext uri="{FF2B5EF4-FFF2-40B4-BE49-F238E27FC236}">
              <a16:creationId xmlns:a16="http://schemas.microsoft.com/office/drawing/2014/main" id="{00000000-0008-0000-0100-000022000000}"/>
            </a:ext>
          </a:extLst>
        </xdr:cNvPr>
        <xdr:cNvPicPr/>
      </xdr:nvPicPr>
      <xdr:blipFill>
        <a:blip xmlns:r="http://schemas.openxmlformats.org/officeDocument/2006/relationships" r:embed="rId21" cstate="print"/>
        <a:stretch>
          <a:fillRect/>
        </a:stretch>
      </xdr:blipFill>
      <xdr:spPr>
        <a:xfrm>
          <a:off x="4490720" y="66713100"/>
          <a:ext cx="1143000" cy="2028825"/>
        </a:xfrm>
        <a:prstGeom prst="rect">
          <a:avLst/>
        </a:prstGeom>
      </xdr:spPr>
    </xdr:pic>
    <xdr:clientData/>
  </xdr:twoCellAnchor>
  <xdr:twoCellAnchor editAs="oneCell">
    <xdr:from>
      <xdr:col>0</xdr:col>
      <xdr:colOff>0</xdr:colOff>
      <xdr:row>0</xdr:row>
      <xdr:rowOff>0</xdr:rowOff>
    </xdr:from>
    <xdr:to>
      <xdr:col>1</xdr:col>
      <xdr:colOff>514350</xdr:colOff>
      <xdr:row>11</xdr:row>
      <xdr:rowOff>73025</xdr:rowOff>
    </xdr:to>
    <xdr:pic>
      <xdr:nvPicPr>
        <xdr:cNvPr id="33" name="ID_FF6DDD8780424D20AADB7DD51FAC6E9F" descr="Picture">
          <a:extLst>
            <a:ext uri="{FF2B5EF4-FFF2-40B4-BE49-F238E27FC236}">
              <a16:creationId xmlns:a16="http://schemas.microsoft.com/office/drawing/2014/main" id="{00000000-0008-0000-0100-000021000000}"/>
            </a:ext>
          </a:extLst>
        </xdr:cNvPr>
        <xdr:cNvPicPr/>
      </xdr:nvPicPr>
      <xdr:blipFill>
        <a:blip xmlns:r="http://schemas.openxmlformats.org/officeDocument/2006/relationships" r:embed="rId22" cstate="print"/>
        <a:stretch>
          <a:fillRect/>
        </a:stretch>
      </xdr:blipFill>
      <xdr:spPr>
        <a:xfrm>
          <a:off x="4490720" y="64608075"/>
          <a:ext cx="1143000" cy="2028825"/>
        </a:xfrm>
        <a:prstGeom prst="rect">
          <a:avLst/>
        </a:prstGeom>
      </xdr:spPr>
    </xdr:pic>
    <xdr:clientData/>
  </xdr:twoCellAnchor>
  <xdr:twoCellAnchor editAs="oneCell">
    <xdr:from>
      <xdr:col>0</xdr:col>
      <xdr:colOff>0</xdr:colOff>
      <xdr:row>0</xdr:row>
      <xdr:rowOff>0</xdr:rowOff>
    </xdr:from>
    <xdr:to>
      <xdr:col>1</xdr:col>
      <xdr:colOff>514350</xdr:colOff>
      <xdr:row>11</xdr:row>
      <xdr:rowOff>73025</xdr:rowOff>
    </xdr:to>
    <xdr:pic>
      <xdr:nvPicPr>
        <xdr:cNvPr id="32" name="ID_752870E12BBB497AAC569167382BCC9C" descr="Picture">
          <a:extLst>
            <a:ext uri="{FF2B5EF4-FFF2-40B4-BE49-F238E27FC236}">
              <a16:creationId xmlns:a16="http://schemas.microsoft.com/office/drawing/2014/main" id="{00000000-0008-0000-0100-000020000000}"/>
            </a:ext>
          </a:extLst>
        </xdr:cNvPr>
        <xdr:cNvPicPr/>
      </xdr:nvPicPr>
      <xdr:blipFill>
        <a:blip xmlns:r="http://schemas.openxmlformats.org/officeDocument/2006/relationships" r:embed="rId23" cstate="print"/>
        <a:stretch>
          <a:fillRect/>
        </a:stretch>
      </xdr:blipFill>
      <xdr:spPr>
        <a:xfrm>
          <a:off x="4490720" y="62503050"/>
          <a:ext cx="1143000" cy="2028825"/>
        </a:xfrm>
        <a:prstGeom prst="rect">
          <a:avLst/>
        </a:prstGeom>
      </xdr:spPr>
    </xdr:pic>
    <xdr:clientData/>
  </xdr:twoCellAnchor>
  <xdr:twoCellAnchor editAs="oneCell">
    <xdr:from>
      <xdr:col>0</xdr:col>
      <xdr:colOff>0</xdr:colOff>
      <xdr:row>0</xdr:row>
      <xdr:rowOff>0</xdr:rowOff>
    </xdr:from>
    <xdr:to>
      <xdr:col>1</xdr:col>
      <xdr:colOff>514350</xdr:colOff>
      <xdr:row>11</xdr:row>
      <xdr:rowOff>73025</xdr:rowOff>
    </xdr:to>
    <xdr:pic>
      <xdr:nvPicPr>
        <xdr:cNvPr id="31" name="ID_F818AA9A4CEE4F378B4C12633562FE6C" descr="Picture">
          <a:extLst>
            <a:ext uri="{FF2B5EF4-FFF2-40B4-BE49-F238E27FC236}">
              <a16:creationId xmlns:a16="http://schemas.microsoft.com/office/drawing/2014/main" id="{00000000-0008-0000-0100-00001F000000}"/>
            </a:ext>
          </a:extLst>
        </xdr:cNvPr>
        <xdr:cNvPicPr/>
      </xdr:nvPicPr>
      <xdr:blipFill>
        <a:blip xmlns:r="http://schemas.openxmlformats.org/officeDocument/2006/relationships" r:embed="rId24" cstate="print"/>
        <a:stretch>
          <a:fillRect/>
        </a:stretch>
      </xdr:blipFill>
      <xdr:spPr>
        <a:xfrm>
          <a:off x="4490720" y="60398025"/>
          <a:ext cx="1143000" cy="2028825"/>
        </a:xfrm>
        <a:prstGeom prst="rect">
          <a:avLst/>
        </a:prstGeom>
      </xdr:spPr>
    </xdr:pic>
    <xdr:clientData/>
  </xdr:twoCellAnchor>
  <xdr:twoCellAnchor editAs="oneCell">
    <xdr:from>
      <xdr:col>0</xdr:col>
      <xdr:colOff>0</xdr:colOff>
      <xdr:row>0</xdr:row>
      <xdr:rowOff>0</xdr:rowOff>
    </xdr:from>
    <xdr:to>
      <xdr:col>1</xdr:col>
      <xdr:colOff>514350</xdr:colOff>
      <xdr:row>11</xdr:row>
      <xdr:rowOff>73025</xdr:rowOff>
    </xdr:to>
    <xdr:pic>
      <xdr:nvPicPr>
        <xdr:cNvPr id="30" name="ID_5E872FE179CF48C08025EAEA50D06C5E" descr="Picture">
          <a:extLst>
            <a:ext uri="{FF2B5EF4-FFF2-40B4-BE49-F238E27FC236}">
              <a16:creationId xmlns:a16="http://schemas.microsoft.com/office/drawing/2014/main" id="{00000000-0008-0000-0100-00001E000000}"/>
            </a:ext>
          </a:extLst>
        </xdr:cNvPr>
        <xdr:cNvPicPr/>
      </xdr:nvPicPr>
      <xdr:blipFill>
        <a:blip xmlns:r="http://schemas.openxmlformats.org/officeDocument/2006/relationships" r:embed="rId25" cstate="print"/>
        <a:stretch>
          <a:fillRect/>
        </a:stretch>
      </xdr:blipFill>
      <xdr:spPr>
        <a:xfrm>
          <a:off x="4490720" y="58293000"/>
          <a:ext cx="1143000" cy="2028825"/>
        </a:xfrm>
        <a:prstGeom prst="rect">
          <a:avLst/>
        </a:prstGeom>
      </xdr:spPr>
    </xdr:pic>
    <xdr:clientData/>
  </xdr:twoCellAnchor>
  <xdr:twoCellAnchor editAs="oneCell">
    <xdr:from>
      <xdr:col>0</xdr:col>
      <xdr:colOff>0</xdr:colOff>
      <xdr:row>0</xdr:row>
      <xdr:rowOff>0</xdr:rowOff>
    </xdr:from>
    <xdr:to>
      <xdr:col>1</xdr:col>
      <xdr:colOff>514350</xdr:colOff>
      <xdr:row>11</xdr:row>
      <xdr:rowOff>82550</xdr:rowOff>
    </xdr:to>
    <xdr:pic>
      <xdr:nvPicPr>
        <xdr:cNvPr id="29" name="ID_D7B8C1375A164D19BAC1A4E37A61A6FF" descr="Picture">
          <a:extLst>
            <a:ext uri="{FF2B5EF4-FFF2-40B4-BE49-F238E27FC236}">
              <a16:creationId xmlns:a16="http://schemas.microsoft.com/office/drawing/2014/main" id="{00000000-0008-0000-0100-00001D000000}"/>
            </a:ext>
          </a:extLst>
        </xdr:cNvPr>
        <xdr:cNvPicPr/>
      </xdr:nvPicPr>
      <xdr:blipFill>
        <a:blip xmlns:r="http://schemas.openxmlformats.org/officeDocument/2006/relationships" r:embed="rId26" cstate="print"/>
        <a:stretch>
          <a:fillRect/>
        </a:stretch>
      </xdr:blipFill>
      <xdr:spPr>
        <a:xfrm>
          <a:off x="4490720" y="56178450"/>
          <a:ext cx="1143000" cy="2038350"/>
        </a:xfrm>
        <a:prstGeom prst="rect">
          <a:avLst/>
        </a:prstGeom>
      </xdr:spPr>
    </xdr:pic>
    <xdr:clientData/>
  </xdr:twoCellAnchor>
  <xdr:twoCellAnchor editAs="oneCell">
    <xdr:from>
      <xdr:col>0</xdr:col>
      <xdr:colOff>0</xdr:colOff>
      <xdr:row>0</xdr:row>
      <xdr:rowOff>0</xdr:rowOff>
    </xdr:from>
    <xdr:to>
      <xdr:col>1</xdr:col>
      <xdr:colOff>514350</xdr:colOff>
      <xdr:row>8</xdr:row>
      <xdr:rowOff>92075</xdr:rowOff>
    </xdr:to>
    <xdr:pic>
      <xdr:nvPicPr>
        <xdr:cNvPr id="28" name="ID_E7A3DFAD9741459E8D4659E0C69CB93C" descr="Picture">
          <a:extLst>
            <a:ext uri="{FF2B5EF4-FFF2-40B4-BE49-F238E27FC236}">
              <a16:creationId xmlns:a16="http://schemas.microsoft.com/office/drawing/2014/main" id="{00000000-0008-0000-0100-00001C000000}"/>
            </a:ext>
          </a:extLst>
        </xdr:cNvPr>
        <xdr:cNvPicPr/>
      </xdr:nvPicPr>
      <xdr:blipFill>
        <a:blip xmlns:r="http://schemas.openxmlformats.org/officeDocument/2006/relationships" r:embed="rId27" cstate="print"/>
        <a:stretch>
          <a:fillRect/>
        </a:stretch>
      </xdr:blipFill>
      <xdr:spPr>
        <a:xfrm>
          <a:off x="4490720" y="54587775"/>
          <a:ext cx="1143000" cy="1514475"/>
        </a:xfrm>
        <a:prstGeom prst="rect">
          <a:avLst/>
        </a:prstGeom>
      </xdr:spPr>
    </xdr:pic>
    <xdr:clientData/>
  </xdr:twoCellAnchor>
  <xdr:twoCellAnchor editAs="oneCell">
    <xdr:from>
      <xdr:col>0</xdr:col>
      <xdr:colOff>0</xdr:colOff>
      <xdr:row>0</xdr:row>
      <xdr:rowOff>0</xdr:rowOff>
    </xdr:from>
    <xdr:to>
      <xdr:col>1</xdr:col>
      <xdr:colOff>514350</xdr:colOff>
      <xdr:row>9</xdr:row>
      <xdr:rowOff>114300</xdr:rowOff>
    </xdr:to>
    <xdr:pic>
      <xdr:nvPicPr>
        <xdr:cNvPr id="27" name="ID_4C6E6DC992D9487592F536A37BE75332" descr="Picture">
          <a:extLst>
            <a:ext uri="{FF2B5EF4-FFF2-40B4-BE49-F238E27FC236}">
              <a16:creationId xmlns:a16="http://schemas.microsoft.com/office/drawing/2014/main" id="{00000000-0008-0000-0100-00001B000000}"/>
            </a:ext>
          </a:extLst>
        </xdr:cNvPr>
        <xdr:cNvPicPr/>
      </xdr:nvPicPr>
      <xdr:blipFill>
        <a:blip xmlns:r="http://schemas.openxmlformats.org/officeDocument/2006/relationships" r:embed="rId28" cstate="print"/>
        <a:stretch>
          <a:fillRect/>
        </a:stretch>
      </xdr:blipFill>
      <xdr:spPr>
        <a:xfrm>
          <a:off x="4490720" y="52797075"/>
          <a:ext cx="1143000" cy="1714500"/>
        </a:xfrm>
        <a:prstGeom prst="rect">
          <a:avLst/>
        </a:prstGeom>
      </xdr:spPr>
    </xdr:pic>
    <xdr:clientData/>
  </xdr:twoCellAnchor>
  <xdr:twoCellAnchor editAs="oneCell">
    <xdr:from>
      <xdr:col>0</xdr:col>
      <xdr:colOff>0</xdr:colOff>
      <xdr:row>0</xdr:row>
      <xdr:rowOff>0</xdr:rowOff>
    </xdr:from>
    <xdr:to>
      <xdr:col>1</xdr:col>
      <xdr:colOff>514350</xdr:colOff>
      <xdr:row>9</xdr:row>
      <xdr:rowOff>114300</xdr:rowOff>
    </xdr:to>
    <xdr:pic>
      <xdr:nvPicPr>
        <xdr:cNvPr id="26" name="ID_891E997F7C86466C8CDE3F80F9A2C21B" descr="Picture">
          <a:extLst>
            <a:ext uri="{FF2B5EF4-FFF2-40B4-BE49-F238E27FC236}">
              <a16:creationId xmlns:a16="http://schemas.microsoft.com/office/drawing/2014/main" id="{00000000-0008-0000-0100-00001A000000}"/>
            </a:ext>
          </a:extLst>
        </xdr:cNvPr>
        <xdr:cNvPicPr/>
      </xdr:nvPicPr>
      <xdr:blipFill>
        <a:blip xmlns:r="http://schemas.openxmlformats.org/officeDocument/2006/relationships" r:embed="rId29" cstate="print"/>
        <a:stretch>
          <a:fillRect/>
        </a:stretch>
      </xdr:blipFill>
      <xdr:spPr>
        <a:xfrm>
          <a:off x="4490720" y="51006375"/>
          <a:ext cx="1143000" cy="1714500"/>
        </a:xfrm>
        <a:prstGeom prst="rect">
          <a:avLst/>
        </a:prstGeom>
      </xdr:spPr>
    </xdr:pic>
    <xdr:clientData/>
  </xdr:twoCellAnchor>
  <xdr:twoCellAnchor editAs="oneCell">
    <xdr:from>
      <xdr:col>0</xdr:col>
      <xdr:colOff>0</xdr:colOff>
      <xdr:row>0</xdr:row>
      <xdr:rowOff>0</xdr:rowOff>
    </xdr:from>
    <xdr:to>
      <xdr:col>1</xdr:col>
      <xdr:colOff>514350</xdr:colOff>
      <xdr:row>11</xdr:row>
      <xdr:rowOff>73025</xdr:rowOff>
    </xdr:to>
    <xdr:pic>
      <xdr:nvPicPr>
        <xdr:cNvPr id="25" name="ID_92FB5183BD004B0AA6C3B951280AF878" descr="Picture">
          <a:extLst>
            <a:ext uri="{FF2B5EF4-FFF2-40B4-BE49-F238E27FC236}">
              <a16:creationId xmlns:a16="http://schemas.microsoft.com/office/drawing/2014/main" id="{00000000-0008-0000-0100-000019000000}"/>
            </a:ext>
          </a:extLst>
        </xdr:cNvPr>
        <xdr:cNvPicPr/>
      </xdr:nvPicPr>
      <xdr:blipFill>
        <a:blip xmlns:r="http://schemas.openxmlformats.org/officeDocument/2006/relationships" r:embed="rId30" cstate="print"/>
        <a:stretch>
          <a:fillRect/>
        </a:stretch>
      </xdr:blipFill>
      <xdr:spPr>
        <a:xfrm>
          <a:off x="4490720" y="48901350"/>
          <a:ext cx="1143000" cy="2028825"/>
        </a:xfrm>
        <a:prstGeom prst="rect">
          <a:avLst/>
        </a:prstGeom>
      </xdr:spPr>
    </xdr:pic>
    <xdr:clientData/>
  </xdr:twoCellAnchor>
  <xdr:twoCellAnchor editAs="oneCell">
    <xdr:from>
      <xdr:col>0</xdr:col>
      <xdr:colOff>0</xdr:colOff>
      <xdr:row>0</xdr:row>
      <xdr:rowOff>0</xdr:rowOff>
    </xdr:from>
    <xdr:to>
      <xdr:col>1</xdr:col>
      <xdr:colOff>514350</xdr:colOff>
      <xdr:row>11</xdr:row>
      <xdr:rowOff>73025</xdr:rowOff>
    </xdr:to>
    <xdr:pic>
      <xdr:nvPicPr>
        <xdr:cNvPr id="24" name="ID_C955EE072B3549E787445F9F5CB76A21" descr="Picture">
          <a:extLst>
            <a:ext uri="{FF2B5EF4-FFF2-40B4-BE49-F238E27FC236}">
              <a16:creationId xmlns:a16="http://schemas.microsoft.com/office/drawing/2014/main" id="{00000000-0008-0000-0100-000018000000}"/>
            </a:ext>
          </a:extLst>
        </xdr:cNvPr>
        <xdr:cNvPicPr/>
      </xdr:nvPicPr>
      <xdr:blipFill>
        <a:blip xmlns:r="http://schemas.openxmlformats.org/officeDocument/2006/relationships" r:embed="rId31" cstate="print"/>
        <a:stretch>
          <a:fillRect/>
        </a:stretch>
      </xdr:blipFill>
      <xdr:spPr>
        <a:xfrm>
          <a:off x="4490720" y="46796325"/>
          <a:ext cx="1143000" cy="2028825"/>
        </a:xfrm>
        <a:prstGeom prst="rect">
          <a:avLst/>
        </a:prstGeom>
      </xdr:spPr>
    </xdr:pic>
    <xdr:clientData/>
  </xdr:twoCellAnchor>
  <xdr:twoCellAnchor editAs="oneCell">
    <xdr:from>
      <xdr:col>0</xdr:col>
      <xdr:colOff>0</xdr:colOff>
      <xdr:row>0</xdr:row>
      <xdr:rowOff>0</xdr:rowOff>
    </xdr:from>
    <xdr:to>
      <xdr:col>1</xdr:col>
      <xdr:colOff>514350</xdr:colOff>
      <xdr:row>11</xdr:row>
      <xdr:rowOff>73025</xdr:rowOff>
    </xdr:to>
    <xdr:pic>
      <xdr:nvPicPr>
        <xdr:cNvPr id="23" name="ID_FB3439FB977F448CBD8D5B352BB3AFE8" descr="Picture">
          <a:extLst>
            <a:ext uri="{FF2B5EF4-FFF2-40B4-BE49-F238E27FC236}">
              <a16:creationId xmlns:a16="http://schemas.microsoft.com/office/drawing/2014/main" id="{00000000-0008-0000-0100-000017000000}"/>
            </a:ext>
          </a:extLst>
        </xdr:cNvPr>
        <xdr:cNvPicPr/>
      </xdr:nvPicPr>
      <xdr:blipFill>
        <a:blip xmlns:r="http://schemas.openxmlformats.org/officeDocument/2006/relationships" r:embed="rId32" cstate="print"/>
        <a:stretch>
          <a:fillRect/>
        </a:stretch>
      </xdr:blipFill>
      <xdr:spPr>
        <a:xfrm>
          <a:off x="4490720" y="44691300"/>
          <a:ext cx="1143000" cy="2028825"/>
        </a:xfrm>
        <a:prstGeom prst="rect">
          <a:avLst/>
        </a:prstGeom>
      </xdr:spPr>
    </xdr:pic>
    <xdr:clientData/>
  </xdr:twoCellAnchor>
  <xdr:twoCellAnchor editAs="oneCell">
    <xdr:from>
      <xdr:col>0</xdr:col>
      <xdr:colOff>0</xdr:colOff>
      <xdr:row>0</xdr:row>
      <xdr:rowOff>0</xdr:rowOff>
    </xdr:from>
    <xdr:to>
      <xdr:col>1</xdr:col>
      <xdr:colOff>514350</xdr:colOff>
      <xdr:row>11</xdr:row>
      <xdr:rowOff>73025</xdr:rowOff>
    </xdr:to>
    <xdr:pic>
      <xdr:nvPicPr>
        <xdr:cNvPr id="22" name="ID_77B790706E22410087D9A68C8574DA20" descr="Picture">
          <a:extLst>
            <a:ext uri="{FF2B5EF4-FFF2-40B4-BE49-F238E27FC236}">
              <a16:creationId xmlns:a16="http://schemas.microsoft.com/office/drawing/2014/main" id="{00000000-0008-0000-0100-000016000000}"/>
            </a:ext>
          </a:extLst>
        </xdr:cNvPr>
        <xdr:cNvPicPr/>
      </xdr:nvPicPr>
      <xdr:blipFill>
        <a:blip xmlns:r="http://schemas.openxmlformats.org/officeDocument/2006/relationships" r:embed="rId33" cstate="print"/>
        <a:stretch>
          <a:fillRect/>
        </a:stretch>
      </xdr:blipFill>
      <xdr:spPr>
        <a:xfrm>
          <a:off x="4490720" y="42586275"/>
          <a:ext cx="1143000" cy="2028825"/>
        </a:xfrm>
        <a:prstGeom prst="rect">
          <a:avLst/>
        </a:prstGeom>
      </xdr:spPr>
    </xdr:pic>
    <xdr:clientData/>
  </xdr:twoCellAnchor>
  <xdr:twoCellAnchor editAs="oneCell">
    <xdr:from>
      <xdr:col>0</xdr:col>
      <xdr:colOff>0</xdr:colOff>
      <xdr:row>0</xdr:row>
      <xdr:rowOff>0</xdr:rowOff>
    </xdr:from>
    <xdr:to>
      <xdr:col>1</xdr:col>
      <xdr:colOff>514350</xdr:colOff>
      <xdr:row>11</xdr:row>
      <xdr:rowOff>73025</xdr:rowOff>
    </xdr:to>
    <xdr:pic>
      <xdr:nvPicPr>
        <xdr:cNvPr id="21" name="ID_FF74BDF815D240CE8A57F5431A42192C" descr="Picture">
          <a:extLst>
            <a:ext uri="{FF2B5EF4-FFF2-40B4-BE49-F238E27FC236}">
              <a16:creationId xmlns:a16="http://schemas.microsoft.com/office/drawing/2014/main" id="{00000000-0008-0000-0100-000015000000}"/>
            </a:ext>
          </a:extLst>
        </xdr:cNvPr>
        <xdr:cNvPicPr/>
      </xdr:nvPicPr>
      <xdr:blipFill>
        <a:blip xmlns:r="http://schemas.openxmlformats.org/officeDocument/2006/relationships" r:embed="rId34" cstate="print"/>
        <a:stretch>
          <a:fillRect/>
        </a:stretch>
      </xdr:blipFill>
      <xdr:spPr>
        <a:xfrm>
          <a:off x="4490720" y="40481250"/>
          <a:ext cx="1143000" cy="2028825"/>
        </a:xfrm>
        <a:prstGeom prst="rect">
          <a:avLst/>
        </a:prstGeom>
      </xdr:spPr>
    </xdr:pic>
    <xdr:clientData/>
  </xdr:twoCellAnchor>
  <xdr:twoCellAnchor editAs="oneCell">
    <xdr:from>
      <xdr:col>0</xdr:col>
      <xdr:colOff>0</xdr:colOff>
      <xdr:row>0</xdr:row>
      <xdr:rowOff>0</xdr:rowOff>
    </xdr:from>
    <xdr:to>
      <xdr:col>1</xdr:col>
      <xdr:colOff>514350</xdr:colOff>
      <xdr:row>11</xdr:row>
      <xdr:rowOff>73025</xdr:rowOff>
    </xdr:to>
    <xdr:pic>
      <xdr:nvPicPr>
        <xdr:cNvPr id="20" name="ID_F90CC670B1CE4C44ACE2C238A4789A75" descr="Picture">
          <a:extLst>
            <a:ext uri="{FF2B5EF4-FFF2-40B4-BE49-F238E27FC236}">
              <a16:creationId xmlns:a16="http://schemas.microsoft.com/office/drawing/2014/main" id="{00000000-0008-0000-0100-000014000000}"/>
            </a:ext>
          </a:extLst>
        </xdr:cNvPr>
        <xdr:cNvPicPr/>
      </xdr:nvPicPr>
      <xdr:blipFill>
        <a:blip xmlns:r="http://schemas.openxmlformats.org/officeDocument/2006/relationships" r:embed="rId35" cstate="print"/>
        <a:stretch>
          <a:fillRect/>
        </a:stretch>
      </xdr:blipFill>
      <xdr:spPr>
        <a:xfrm>
          <a:off x="4490720" y="38376225"/>
          <a:ext cx="1143000" cy="2028825"/>
        </a:xfrm>
        <a:prstGeom prst="rect">
          <a:avLst/>
        </a:prstGeom>
      </xdr:spPr>
    </xdr:pic>
    <xdr:clientData/>
  </xdr:twoCellAnchor>
  <xdr:twoCellAnchor editAs="oneCell">
    <xdr:from>
      <xdr:col>0</xdr:col>
      <xdr:colOff>0</xdr:colOff>
      <xdr:row>0</xdr:row>
      <xdr:rowOff>0</xdr:rowOff>
    </xdr:from>
    <xdr:to>
      <xdr:col>1</xdr:col>
      <xdr:colOff>514350</xdr:colOff>
      <xdr:row>11</xdr:row>
      <xdr:rowOff>73025</xdr:rowOff>
    </xdr:to>
    <xdr:pic>
      <xdr:nvPicPr>
        <xdr:cNvPr id="19" name="ID_F6FC3A7082B54D7BA1A62F147CF602B4" descr="Picture">
          <a:extLst>
            <a:ext uri="{FF2B5EF4-FFF2-40B4-BE49-F238E27FC236}">
              <a16:creationId xmlns:a16="http://schemas.microsoft.com/office/drawing/2014/main" id="{00000000-0008-0000-0100-000013000000}"/>
            </a:ext>
          </a:extLst>
        </xdr:cNvPr>
        <xdr:cNvPicPr/>
      </xdr:nvPicPr>
      <xdr:blipFill>
        <a:blip xmlns:r="http://schemas.openxmlformats.org/officeDocument/2006/relationships" r:embed="rId36" cstate="print"/>
        <a:stretch>
          <a:fillRect/>
        </a:stretch>
      </xdr:blipFill>
      <xdr:spPr>
        <a:xfrm>
          <a:off x="4490720" y="36271200"/>
          <a:ext cx="1143000" cy="2028825"/>
        </a:xfrm>
        <a:prstGeom prst="rect">
          <a:avLst/>
        </a:prstGeom>
      </xdr:spPr>
    </xdr:pic>
    <xdr:clientData/>
  </xdr:twoCellAnchor>
  <xdr:twoCellAnchor editAs="oneCell">
    <xdr:from>
      <xdr:col>0</xdr:col>
      <xdr:colOff>0</xdr:colOff>
      <xdr:row>0</xdr:row>
      <xdr:rowOff>0</xdr:rowOff>
    </xdr:from>
    <xdr:to>
      <xdr:col>1</xdr:col>
      <xdr:colOff>514350</xdr:colOff>
      <xdr:row>11</xdr:row>
      <xdr:rowOff>73025</xdr:rowOff>
    </xdr:to>
    <xdr:pic>
      <xdr:nvPicPr>
        <xdr:cNvPr id="18" name="ID_23D6C9F9B89849FFAB3980F31BC8F79D" descr="Picture">
          <a:extLst>
            <a:ext uri="{FF2B5EF4-FFF2-40B4-BE49-F238E27FC236}">
              <a16:creationId xmlns:a16="http://schemas.microsoft.com/office/drawing/2014/main" id="{00000000-0008-0000-0100-000012000000}"/>
            </a:ext>
          </a:extLst>
        </xdr:cNvPr>
        <xdr:cNvPicPr/>
      </xdr:nvPicPr>
      <xdr:blipFill>
        <a:blip xmlns:r="http://schemas.openxmlformats.org/officeDocument/2006/relationships" r:embed="rId37" cstate="print"/>
        <a:stretch>
          <a:fillRect/>
        </a:stretch>
      </xdr:blipFill>
      <xdr:spPr>
        <a:xfrm>
          <a:off x="4490720" y="34166175"/>
          <a:ext cx="1143000" cy="2028825"/>
        </a:xfrm>
        <a:prstGeom prst="rect">
          <a:avLst/>
        </a:prstGeom>
      </xdr:spPr>
    </xdr:pic>
    <xdr:clientData/>
  </xdr:twoCellAnchor>
  <xdr:twoCellAnchor editAs="oneCell">
    <xdr:from>
      <xdr:col>0</xdr:col>
      <xdr:colOff>0</xdr:colOff>
      <xdr:row>0</xdr:row>
      <xdr:rowOff>0</xdr:rowOff>
    </xdr:from>
    <xdr:to>
      <xdr:col>1</xdr:col>
      <xdr:colOff>514350</xdr:colOff>
      <xdr:row>11</xdr:row>
      <xdr:rowOff>73025</xdr:rowOff>
    </xdr:to>
    <xdr:pic>
      <xdr:nvPicPr>
        <xdr:cNvPr id="17" name="ID_00A969403E874F97AF7E9745480B1651" descr="Picture">
          <a:extLst>
            <a:ext uri="{FF2B5EF4-FFF2-40B4-BE49-F238E27FC236}">
              <a16:creationId xmlns:a16="http://schemas.microsoft.com/office/drawing/2014/main" id="{00000000-0008-0000-0100-000011000000}"/>
            </a:ext>
          </a:extLst>
        </xdr:cNvPr>
        <xdr:cNvPicPr/>
      </xdr:nvPicPr>
      <xdr:blipFill>
        <a:blip xmlns:r="http://schemas.openxmlformats.org/officeDocument/2006/relationships" r:embed="rId38" cstate="print"/>
        <a:stretch>
          <a:fillRect/>
        </a:stretch>
      </xdr:blipFill>
      <xdr:spPr>
        <a:xfrm>
          <a:off x="4490720" y="32061150"/>
          <a:ext cx="1143000" cy="2028825"/>
        </a:xfrm>
        <a:prstGeom prst="rect">
          <a:avLst/>
        </a:prstGeom>
      </xdr:spPr>
    </xdr:pic>
    <xdr:clientData/>
  </xdr:twoCellAnchor>
  <xdr:twoCellAnchor editAs="oneCell">
    <xdr:from>
      <xdr:col>0</xdr:col>
      <xdr:colOff>0</xdr:colOff>
      <xdr:row>0</xdr:row>
      <xdr:rowOff>0</xdr:rowOff>
    </xdr:from>
    <xdr:to>
      <xdr:col>1</xdr:col>
      <xdr:colOff>514350</xdr:colOff>
      <xdr:row>11</xdr:row>
      <xdr:rowOff>73025</xdr:rowOff>
    </xdr:to>
    <xdr:pic>
      <xdr:nvPicPr>
        <xdr:cNvPr id="16" name="ID_72C42D89343D4EBD90AA679DFD0B6FBE" descr="Picture">
          <a:extLst>
            <a:ext uri="{FF2B5EF4-FFF2-40B4-BE49-F238E27FC236}">
              <a16:creationId xmlns:a16="http://schemas.microsoft.com/office/drawing/2014/main" id="{00000000-0008-0000-0100-000010000000}"/>
            </a:ext>
          </a:extLst>
        </xdr:cNvPr>
        <xdr:cNvPicPr/>
      </xdr:nvPicPr>
      <xdr:blipFill>
        <a:blip xmlns:r="http://schemas.openxmlformats.org/officeDocument/2006/relationships" r:embed="rId39" cstate="print"/>
        <a:stretch>
          <a:fillRect/>
        </a:stretch>
      </xdr:blipFill>
      <xdr:spPr>
        <a:xfrm>
          <a:off x="4490720" y="29956125"/>
          <a:ext cx="1143000" cy="2028825"/>
        </a:xfrm>
        <a:prstGeom prst="rect">
          <a:avLst/>
        </a:prstGeom>
      </xdr:spPr>
    </xdr:pic>
    <xdr:clientData/>
  </xdr:twoCellAnchor>
  <xdr:twoCellAnchor editAs="oneCell">
    <xdr:from>
      <xdr:col>0</xdr:col>
      <xdr:colOff>0</xdr:colOff>
      <xdr:row>0</xdr:row>
      <xdr:rowOff>0</xdr:rowOff>
    </xdr:from>
    <xdr:to>
      <xdr:col>1</xdr:col>
      <xdr:colOff>514350</xdr:colOff>
      <xdr:row>11</xdr:row>
      <xdr:rowOff>82550</xdr:rowOff>
    </xdr:to>
    <xdr:pic>
      <xdr:nvPicPr>
        <xdr:cNvPr id="15" name="ID_B7A605F6CB1648CDA42E43D7492F2D95" descr="Picture">
          <a:extLst>
            <a:ext uri="{FF2B5EF4-FFF2-40B4-BE49-F238E27FC236}">
              <a16:creationId xmlns:a16="http://schemas.microsoft.com/office/drawing/2014/main" id="{00000000-0008-0000-0100-00000F000000}"/>
            </a:ext>
          </a:extLst>
        </xdr:cNvPr>
        <xdr:cNvPicPr/>
      </xdr:nvPicPr>
      <xdr:blipFill>
        <a:blip xmlns:r="http://schemas.openxmlformats.org/officeDocument/2006/relationships" r:embed="rId40" cstate="print"/>
        <a:stretch>
          <a:fillRect/>
        </a:stretch>
      </xdr:blipFill>
      <xdr:spPr>
        <a:xfrm>
          <a:off x="4490720" y="27841575"/>
          <a:ext cx="1143000" cy="2038350"/>
        </a:xfrm>
        <a:prstGeom prst="rect">
          <a:avLst/>
        </a:prstGeom>
      </xdr:spPr>
    </xdr:pic>
    <xdr:clientData/>
  </xdr:twoCellAnchor>
  <xdr:twoCellAnchor editAs="oneCell">
    <xdr:from>
      <xdr:col>0</xdr:col>
      <xdr:colOff>0</xdr:colOff>
      <xdr:row>0</xdr:row>
      <xdr:rowOff>0</xdr:rowOff>
    </xdr:from>
    <xdr:to>
      <xdr:col>1</xdr:col>
      <xdr:colOff>514350</xdr:colOff>
      <xdr:row>11</xdr:row>
      <xdr:rowOff>73025</xdr:rowOff>
    </xdr:to>
    <xdr:pic>
      <xdr:nvPicPr>
        <xdr:cNvPr id="14" name="ID_861B070205F644BFA659EED146CCF583" descr="Picture">
          <a:extLst>
            <a:ext uri="{FF2B5EF4-FFF2-40B4-BE49-F238E27FC236}">
              <a16:creationId xmlns:a16="http://schemas.microsoft.com/office/drawing/2014/main" id="{00000000-0008-0000-0100-00000E000000}"/>
            </a:ext>
          </a:extLst>
        </xdr:cNvPr>
        <xdr:cNvPicPr/>
      </xdr:nvPicPr>
      <xdr:blipFill>
        <a:blip xmlns:r="http://schemas.openxmlformats.org/officeDocument/2006/relationships" r:embed="rId41" cstate="print"/>
        <a:stretch>
          <a:fillRect/>
        </a:stretch>
      </xdr:blipFill>
      <xdr:spPr>
        <a:xfrm>
          <a:off x="4490720" y="25736550"/>
          <a:ext cx="1143000" cy="2028825"/>
        </a:xfrm>
        <a:prstGeom prst="rect">
          <a:avLst/>
        </a:prstGeom>
      </xdr:spPr>
    </xdr:pic>
    <xdr:clientData/>
  </xdr:twoCellAnchor>
  <xdr:twoCellAnchor editAs="oneCell">
    <xdr:from>
      <xdr:col>0</xdr:col>
      <xdr:colOff>0</xdr:colOff>
      <xdr:row>0</xdr:row>
      <xdr:rowOff>0</xdr:rowOff>
    </xdr:from>
    <xdr:to>
      <xdr:col>1</xdr:col>
      <xdr:colOff>514350</xdr:colOff>
      <xdr:row>11</xdr:row>
      <xdr:rowOff>111125</xdr:rowOff>
    </xdr:to>
    <xdr:pic>
      <xdr:nvPicPr>
        <xdr:cNvPr id="13" name="ID_6CBBF2516DF3435C914B0CDBD4A9FF90" descr="Picture">
          <a:extLst>
            <a:ext uri="{FF2B5EF4-FFF2-40B4-BE49-F238E27FC236}">
              <a16:creationId xmlns:a16="http://schemas.microsoft.com/office/drawing/2014/main" id="{00000000-0008-0000-0100-00000D000000}"/>
            </a:ext>
          </a:extLst>
        </xdr:cNvPr>
        <xdr:cNvPicPr/>
      </xdr:nvPicPr>
      <xdr:blipFill>
        <a:blip xmlns:r="http://schemas.openxmlformats.org/officeDocument/2006/relationships" r:embed="rId42" cstate="print"/>
        <a:stretch>
          <a:fillRect/>
        </a:stretch>
      </xdr:blipFill>
      <xdr:spPr>
        <a:xfrm>
          <a:off x="4490720" y="23593425"/>
          <a:ext cx="1143000" cy="2066925"/>
        </a:xfrm>
        <a:prstGeom prst="rect">
          <a:avLst/>
        </a:prstGeom>
      </xdr:spPr>
    </xdr:pic>
    <xdr:clientData/>
  </xdr:twoCellAnchor>
  <xdr:twoCellAnchor editAs="oneCell">
    <xdr:from>
      <xdr:col>0</xdr:col>
      <xdr:colOff>0</xdr:colOff>
      <xdr:row>0</xdr:row>
      <xdr:rowOff>0</xdr:rowOff>
    </xdr:from>
    <xdr:to>
      <xdr:col>1</xdr:col>
      <xdr:colOff>514350</xdr:colOff>
      <xdr:row>11</xdr:row>
      <xdr:rowOff>53975</xdr:rowOff>
    </xdr:to>
    <xdr:pic>
      <xdr:nvPicPr>
        <xdr:cNvPr id="12" name="ID_2D223CAB714A407A98D74FED965189D4" descr="Picture">
          <a:extLst>
            <a:ext uri="{FF2B5EF4-FFF2-40B4-BE49-F238E27FC236}">
              <a16:creationId xmlns:a16="http://schemas.microsoft.com/office/drawing/2014/main" id="{00000000-0008-0000-0100-00000C000000}"/>
            </a:ext>
          </a:extLst>
        </xdr:cNvPr>
        <xdr:cNvPicPr/>
      </xdr:nvPicPr>
      <xdr:blipFill>
        <a:blip xmlns:r="http://schemas.openxmlformats.org/officeDocument/2006/relationships" r:embed="rId43" cstate="print"/>
        <a:stretch>
          <a:fillRect/>
        </a:stretch>
      </xdr:blipFill>
      <xdr:spPr>
        <a:xfrm>
          <a:off x="4490720" y="21507450"/>
          <a:ext cx="1143000" cy="2009775"/>
        </a:xfrm>
        <a:prstGeom prst="rect">
          <a:avLst/>
        </a:prstGeom>
      </xdr:spPr>
    </xdr:pic>
    <xdr:clientData/>
  </xdr:twoCellAnchor>
  <xdr:twoCellAnchor editAs="oneCell">
    <xdr:from>
      <xdr:col>0</xdr:col>
      <xdr:colOff>0</xdr:colOff>
      <xdr:row>0</xdr:row>
      <xdr:rowOff>0</xdr:rowOff>
    </xdr:from>
    <xdr:to>
      <xdr:col>1</xdr:col>
      <xdr:colOff>514350</xdr:colOff>
      <xdr:row>11</xdr:row>
      <xdr:rowOff>82550</xdr:rowOff>
    </xdr:to>
    <xdr:pic>
      <xdr:nvPicPr>
        <xdr:cNvPr id="11" name="ID_0F87375CE5764ACE8F4CFE31A39E3325" descr="Picture">
          <a:extLst>
            <a:ext uri="{FF2B5EF4-FFF2-40B4-BE49-F238E27FC236}">
              <a16:creationId xmlns:a16="http://schemas.microsoft.com/office/drawing/2014/main" id="{00000000-0008-0000-0100-00000B000000}"/>
            </a:ext>
          </a:extLst>
        </xdr:cNvPr>
        <xdr:cNvPicPr/>
      </xdr:nvPicPr>
      <xdr:blipFill>
        <a:blip xmlns:r="http://schemas.openxmlformats.org/officeDocument/2006/relationships" r:embed="rId44" cstate="print"/>
        <a:stretch>
          <a:fillRect/>
        </a:stretch>
      </xdr:blipFill>
      <xdr:spPr>
        <a:xfrm>
          <a:off x="4490720" y="19392900"/>
          <a:ext cx="1143000" cy="2038350"/>
        </a:xfrm>
        <a:prstGeom prst="rect">
          <a:avLst/>
        </a:prstGeom>
      </xdr:spPr>
    </xdr:pic>
    <xdr:clientData/>
  </xdr:twoCellAnchor>
  <xdr:twoCellAnchor editAs="oneCell">
    <xdr:from>
      <xdr:col>0</xdr:col>
      <xdr:colOff>0</xdr:colOff>
      <xdr:row>0</xdr:row>
      <xdr:rowOff>0</xdr:rowOff>
    </xdr:from>
    <xdr:to>
      <xdr:col>1</xdr:col>
      <xdr:colOff>514350</xdr:colOff>
      <xdr:row>11</xdr:row>
      <xdr:rowOff>92075</xdr:rowOff>
    </xdr:to>
    <xdr:pic>
      <xdr:nvPicPr>
        <xdr:cNvPr id="10" name="ID_3307C0647E634DA99FA313797C367B20" descr="Picture">
          <a:extLst>
            <a:ext uri="{FF2B5EF4-FFF2-40B4-BE49-F238E27FC236}">
              <a16:creationId xmlns:a16="http://schemas.microsoft.com/office/drawing/2014/main" id="{00000000-0008-0000-0100-00000A000000}"/>
            </a:ext>
          </a:extLst>
        </xdr:cNvPr>
        <xdr:cNvPicPr/>
      </xdr:nvPicPr>
      <xdr:blipFill>
        <a:blip xmlns:r="http://schemas.openxmlformats.org/officeDocument/2006/relationships" r:embed="rId45" cstate="print"/>
        <a:stretch>
          <a:fillRect/>
        </a:stretch>
      </xdr:blipFill>
      <xdr:spPr>
        <a:xfrm>
          <a:off x="4490720" y="17268825"/>
          <a:ext cx="1143000" cy="2047875"/>
        </a:xfrm>
        <a:prstGeom prst="rect">
          <a:avLst/>
        </a:prstGeom>
      </xdr:spPr>
    </xdr:pic>
    <xdr:clientData/>
  </xdr:twoCellAnchor>
  <xdr:twoCellAnchor editAs="oneCell">
    <xdr:from>
      <xdr:col>0</xdr:col>
      <xdr:colOff>0</xdr:colOff>
      <xdr:row>0</xdr:row>
      <xdr:rowOff>0</xdr:rowOff>
    </xdr:from>
    <xdr:to>
      <xdr:col>1</xdr:col>
      <xdr:colOff>514350</xdr:colOff>
      <xdr:row>11</xdr:row>
      <xdr:rowOff>73025</xdr:rowOff>
    </xdr:to>
    <xdr:pic>
      <xdr:nvPicPr>
        <xdr:cNvPr id="9" name="ID_E47F2A26E73B4B8CA6BCFB178D96641B" descr="Picture">
          <a:extLst>
            <a:ext uri="{FF2B5EF4-FFF2-40B4-BE49-F238E27FC236}">
              <a16:creationId xmlns:a16="http://schemas.microsoft.com/office/drawing/2014/main" id="{00000000-0008-0000-0100-000009000000}"/>
            </a:ext>
          </a:extLst>
        </xdr:cNvPr>
        <xdr:cNvPicPr/>
      </xdr:nvPicPr>
      <xdr:blipFill>
        <a:blip xmlns:r="http://schemas.openxmlformats.org/officeDocument/2006/relationships" r:embed="rId46" cstate="print"/>
        <a:stretch>
          <a:fillRect/>
        </a:stretch>
      </xdr:blipFill>
      <xdr:spPr>
        <a:xfrm>
          <a:off x="4490720" y="15163800"/>
          <a:ext cx="1143000" cy="2028825"/>
        </a:xfrm>
        <a:prstGeom prst="rect">
          <a:avLst/>
        </a:prstGeom>
      </xdr:spPr>
    </xdr:pic>
    <xdr:clientData/>
  </xdr:twoCellAnchor>
  <xdr:twoCellAnchor editAs="oneCell">
    <xdr:from>
      <xdr:col>0</xdr:col>
      <xdr:colOff>0</xdr:colOff>
      <xdr:row>0</xdr:row>
      <xdr:rowOff>0</xdr:rowOff>
    </xdr:from>
    <xdr:to>
      <xdr:col>1</xdr:col>
      <xdr:colOff>514350</xdr:colOff>
      <xdr:row>11</xdr:row>
      <xdr:rowOff>73025</xdr:rowOff>
    </xdr:to>
    <xdr:pic>
      <xdr:nvPicPr>
        <xdr:cNvPr id="8" name="ID_123B9E3D01574BB2A756CE6FA1133CCE" descr="Picture">
          <a:extLst>
            <a:ext uri="{FF2B5EF4-FFF2-40B4-BE49-F238E27FC236}">
              <a16:creationId xmlns:a16="http://schemas.microsoft.com/office/drawing/2014/main" id="{00000000-0008-0000-0100-000008000000}"/>
            </a:ext>
          </a:extLst>
        </xdr:cNvPr>
        <xdr:cNvPicPr/>
      </xdr:nvPicPr>
      <xdr:blipFill>
        <a:blip xmlns:r="http://schemas.openxmlformats.org/officeDocument/2006/relationships" r:embed="rId47" cstate="print"/>
        <a:stretch>
          <a:fillRect/>
        </a:stretch>
      </xdr:blipFill>
      <xdr:spPr>
        <a:xfrm>
          <a:off x="4490720" y="13058775"/>
          <a:ext cx="1143000" cy="2028825"/>
        </a:xfrm>
        <a:prstGeom prst="rect">
          <a:avLst/>
        </a:prstGeom>
      </xdr:spPr>
    </xdr:pic>
    <xdr:clientData/>
  </xdr:twoCellAnchor>
  <xdr:twoCellAnchor editAs="oneCell">
    <xdr:from>
      <xdr:col>0</xdr:col>
      <xdr:colOff>0</xdr:colOff>
      <xdr:row>0</xdr:row>
      <xdr:rowOff>0</xdr:rowOff>
    </xdr:from>
    <xdr:to>
      <xdr:col>1</xdr:col>
      <xdr:colOff>514350</xdr:colOff>
      <xdr:row>11</xdr:row>
      <xdr:rowOff>73025</xdr:rowOff>
    </xdr:to>
    <xdr:pic>
      <xdr:nvPicPr>
        <xdr:cNvPr id="7" name="ID_4E8A34A8AA174CA5A0D273DE88FF4295" descr="Picture">
          <a:extLst>
            <a:ext uri="{FF2B5EF4-FFF2-40B4-BE49-F238E27FC236}">
              <a16:creationId xmlns:a16="http://schemas.microsoft.com/office/drawing/2014/main" id="{00000000-0008-0000-0100-000007000000}"/>
            </a:ext>
          </a:extLst>
        </xdr:cNvPr>
        <xdr:cNvPicPr/>
      </xdr:nvPicPr>
      <xdr:blipFill>
        <a:blip xmlns:r="http://schemas.openxmlformats.org/officeDocument/2006/relationships" r:embed="rId48" cstate="print"/>
        <a:stretch>
          <a:fillRect/>
        </a:stretch>
      </xdr:blipFill>
      <xdr:spPr>
        <a:xfrm>
          <a:off x="4490720" y="10953750"/>
          <a:ext cx="1143000" cy="2028825"/>
        </a:xfrm>
        <a:prstGeom prst="rect">
          <a:avLst/>
        </a:prstGeom>
      </xdr:spPr>
    </xdr:pic>
    <xdr:clientData/>
  </xdr:twoCellAnchor>
  <xdr:twoCellAnchor editAs="oneCell">
    <xdr:from>
      <xdr:col>0</xdr:col>
      <xdr:colOff>0</xdr:colOff>
      <xdr:row>0</xdr:row>
      <xdr:rowOff>0</xdr:rowOff>
    </xdr:from>
    <xdr:to>
      <xdr:col>12</xdr:col>
      <xdr:colOff>4445</xdr:colOff>
      <xdr:row>56</xdr:row>
      <xdr:rowOff>101600</xdr:rowOff>
    </xdr:to>
    <xdr:pic>
      <xdr:nvPicPr>
        <xdr:cNvPr id="57" name="ID_8885DDA683F94708A2641C4C53173336" descr="core_image_url__exec_download_3760872530">
          <a:extLst>
            <a:ext uri="{FF2B5EF4-FFF2-40B4-BE49-F238E27FC236}">
              <a16:creationId xmlns:a16="http://schemas.microsoft.com/office/drawing/2014/main" id="{00000000-0008-0000-0100-000039000000}"/>
            </a:ext>
          </a:extLst>
        </xdr:cNvPr>
        <xdr:cNvPicPr/>
      </xdr:nvPicPr>
      <xdr:blipFill>
        <a:blip xmlns:r="http://schemas.openxmlformats.org/officeDocument/2006/relationships" r:embed="rId49"/>
        <a:stretch>
          <a:fillRect/>
        </a:stretch>
      </xdr:blipFill>
      <xdr:spPr>
        <a:xfrm>
          <a:off x="0" y="0"/>
          <a:ext cx="7548245" cy="10058400"/>
        </a:xfrm>
        <a:prstGeom prst="rect">
          <a:avLst/>
        </a:prstGeom>
      </xdr:spPr>
    </xdr:pic>
    <xdr:clientData/>
  </xdr:twoCellAnchor>
  <xdr:twoCellAnchor editAs="oneCell">
    <xdr:from>
      <xdr:col>0</xdr:col>
      <xdr:colOff>0</xdr:colOff>
      <xdr:row>0</xdr:row>
      <xdr:rowOff>0</xdr:rowOff>
    </xdr:from>
    <xdr:to>
      <xdr:col>10</xdr:col>
      <xdr:colOff>419100</xdr:colOff>
      <xdr:row>56</xdr:row>
      <xdr:rowOff>101600</xdr:rowOff>
    </xdr:to>
    <xdr:pic>
      <xdr:nvPicPr>
        <xdr:cNvPr id="58" name="ID_8858EE4EF7A044A1979C61651957F502" descr="core_image_url__exec_download_4253847182">
          <a:extLst>
            <a:ext uri="{FF2B5EF4-FFF2-40B4-BE49-F238E27FC236}">
              <a16:creationId xmlns:a16="http://schemas.microsoft.com/office/drawing/2014/main" id="{00000000-0008-0000-0100-00003A000000}"/>
            </a:ext>
          </a:extLst>
        </xdr:cNvPr>
        <xdr:cNvPicPr/>
      </xdr:nvPicPr>
      <xdr:blipFill>
        <a:blip xmlns:r="http://schemas.openxmlformats.org/officeDocument/2006/relationships" r:embed="rId50"/>
        <a:stretch>
          <a:fillRect/>
        </a:stretch>
      </xdr:blipFill>
      <xdr:spPr>
        <a:xfrm>
          <a:off x="0" y="0"/>
          <a:ext cx="6705600" cy="10058400"/>
        </a:xfrm>
        <a:prstGeom prst="rect">
          <a:avLst/>
        </a:prstGeom>
      </xdr:spPr>
    </xdr:pic>
    <xdr:clientData/>
  </xdr:twoCellAnchor>
  <xdr:twoCellAnchor editAs="oneCell">
    <xdr:from>
      <xdr:col>0</xdr:col>
      <xdr:colOff>0</xdr:colOff>
      <xdr:row>0</xdr:row>
      <xdr:rowOff>0</xdr:rowOff>
    </xdr:from>
    <xdr:to>
      <xdr:col>11</xdr:col>
      <xdr:colOff>619125</xdr:colOff>
      <xdr:row>56</xdr:row>
      <xdr:rowOff>101600</xdr:rowOff>
    </xdr:to>
    <xdr:pic>
      <xdr:nvPicPr>
        <xdr:cNvPr id="59" name="ID_B92ED86D66514D5881A2CC1C7668DFCE" descr="core_image_url__exec_download_4009724384">
          <a:extLst>
            <a:ext uri="{FF2B5EF4-FFF2-40B4-BE49-F238E27FC236}">
              <a16:creationId xmlns:a16="http://schemas.microsoft.com/office/drawing/2014/main" id="{00000000-0008-0000-0100-00003B000000}"/>
            </a:ext>
          </a:extLst>
        </xdr:cNvPr>
        <xdr:cNvPicPr/>
      </xdr:nvPicPr>
      <xdr:blipFill>
        <a:blip xmlns:r="http://schemas.openxmlformats.org/officeDocument/2006/relationships" r:embed="rId51"/>
        <a:stretch>
          <a:fillRect/>
        </a:stretch>
      </xdr:blipFill>
      <xdr:spPr>
        <a:xfrm>
          <a:off x="0" y="0"/>
          <a:ext cx="7534275" cy="100584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hyperlink" Target="https://f.io/RmDgfFyJ" TargetMode="External" /><Relationship Id="rId13" Type="http://schemas.openxmlformats.org/officeDocument/2006/relationships/hyperlink" Target="https://f.io/CRrUYbHa" TargetMode="External" /><Relationship Id="rId18" Type="http://schemas.openxmlformats.org/officeDocument/2006/relationships/hyperlink" Target="https://f.io/_3fG15GV" TargetMode="External" /><Relationship Id="rId26" Type="http://schemas.openxmlformats.org/officeDocument/2006/relationships/hyperlink" Target="https://f.io/LDRM505b" TargetMode="External" /><Relationship Id="rId3" Type="http://schemas.openxmlformats.org/officeDocument/2006/relationships/hyperlink" Target="https://f.io/gtf_yDCH" TargetMode="External" /><Relationship Id="rId21" Type="http://schemas.openxmlformats.org/officeDocument/2006/relationships/hyperlink" Target="https://f.io/ubXCVku2" TargetMode="External" /><Relationship Id="rId7" Type="http://schemas.openxmlformats.org/officeDocument/2006/relationships/hyperlink" Target="https://f.io/3kFM9jCy" TargetMode="External" /><Relationship Id="rId12" Type="http://schemas.openxmlformats.org/officeDocument/2006/relationships/hyperlink" Target="https://f.io/QsrtyIvE" TargetMode="External" /><Relationship Id="rId17" Type="http://schemas.openxmlformats.org/officeDocument/2006/relationships/hyperlink" Target="https://f.io/6ey_vFKs" TargetMode="External" /><Relationship Id="rId25" Type="http://schemas.openxmlformats.org/officeDocument/2006/relationships/hyperlink" Target="https://f.io/JOECBC41" TargetMode="External" /><Relationship Id="rId33" Type="http://schemas.openxmlformats.org/officeDocument/2006/relationships/hyperlink" Target="https://f.io/hcAeLyAn" TargetMode="External" /><Relationship Id="rId2" Type="http://schemas.openxmlformats.org/officeDocument/2006/relationships/hyperlink" Target="https://f.io/zHtZuhmD" TargetMode="External" /><Relationship Id="rId16" Type="http://schemas.openxmlformats.org/officeDocument/2006/relationships/hyperlink" Target="https://f.io/rSgDTJGI" TargetMode="External" /><Relationship Id="rId20" Type="http://schemas.openxmlformats.org/officeDocument/2006/relationships/hyperlink" Target="https://f.io/D1oxY3xQ" TargetMode="External" /><Relationship Id="rId29" Type="http://schemas.openxmlformats.org/officeDocument/2006/relationships/hyperlink" Target="https://f.io/bjUHXpsI" TargetMode="External" /><Relationship Id="rId1" Type="http://schemas.openxmlformats.org/officeDocument/2006/relationships/hyperlink" Target="https://f.io/gWW30jed" TargetMode="External" /><Relationship Id="rId6" Type="http://schemas.openxmlformats.org/officeDocument/2006/relationships/hyperlink" Target="https://f.io/-sY_v6mn" TargetMode="External" /><Relationship Id="rId11" Type="http://schemas.openxmlformats.org/officeDocument/2006/relationships/hyperlink" Target="https://f.io/K-JSieMK" TargetMode="External" /><Relationship Id="rId24" Type="http://schemas.openxmlformats.org/officeDocument/2006/relationships/hyperlink" Target="https://f.io/dSvgqbvh" TargetMode="External" /><Relationship Id="rId32" Type="http://schemas.openxmlformats.org/officeDocument/2006/relationships/hyperlink" Target="https://f.io/8e_f59i1" TargetMode="External" /><Relationship Id="rId5" Type="http://schemas.openxmlformats.org/officeDocument/2006/relationships/hyperlink" Target="https://f.io/v_V2SPEa" TargetMode="External" /><Relationship Id="rId15" Type="http://schemas.openxmlformats.org/officeDocument/2006/relationships/hyperlink" Target="https://f.io/NPUr-9Va" TargetMode="External" /><Relationship Id="rId23" Type="http://schemas.openxmlformats.org/officeDocument/2006/relationships/hyperlink" Target="https://f.io/Q6fNYAHL" TargetMode="External" /><Relationship Id="rId28" Type="http://schemas.openxmlformats.org/officeDocument/2006/relationships/hyperlink" Target="https://f.io/-Us77k3f" TargetMode="External" /><Relationship Id="rId10" Type="http://schemas.openxmlformats.org/officeDocument/2006/relationships/hyperlink" Target="https://f.io/INVGP8bo" TargetMode="External" /><Relationship Id="rId19" Type="http://schemas.openxmlformats.org/officeDocument/2006/relationships/hyperlink" Target="https://f.io/gfyjq2S5" TargetMode="External" /><Relationship Id="rId31" Type="http://schemas.openxmlformats.org/officeDocument/2006/relationships/hyperlink" Target="https://f.io/1s2KHRgL" TargetMode="External" /><Relationship Id="rId4" Type="http://schemas.openxmlformats.org/officeDocument/2006/relationships/hyperlink" Target="https://f.io/4PZCBNXB" TargetMode="External" /><Relationship Id="rId9" Type="http://schemas.openxmlformats.org/officeDocument/2006/relationships/hyperlink" Target="https://f.io/3qyPzNvX" TargetMode="External" /><Relationship Id="rId14" Type="http://schemas.openxmlformats.org/officeDocument/2006/relationships/hyperlink" Target="https://f.io/1TvOMdRz" TargetMode="External" /><Relationship Id="rId22" Type="http://schemas.openxmlformats.org/officeDocument/2006/relationships/hyperlink" Target="https://f.io/Xi9w4xYA" TargetMode="External" /><Relationship Id="rId27" Type="http://schemas.openxmlformats.org/officeDocument/2006/relationships/hyperlink" Target="https://f.io/Fr1dtxLM" TargetMode="External" /><Relationship Id="rId30" Type="http://schemas.openxmlformats.org/officeDocument/2006/relationships/hyperlink" Target="https://f.io/XHBA3DRM" TargetMode="External" /></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1.xml" /></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dimension ref="A1:Q158"/>
  <sheetViews>
    <sheetView tabSelected="1" workbookViewId="0">
      <pane xSplit="1" topLeftCell="B1" activePane="topRight" state="frozen"/>
      <selection pane="topRight" activeCell="D1" sqref="D1:D1048576"/>
    </sheetView>
  </sheetViews>
  <sheetFormatPr defaultColWidth="9.03515625" defaultRowHeight="32.25" customHeight="1" x14ac:dyDescent="0.25"/>
  <cols>
    <col min="1" max="1" width="5.94140625" style="2" customWidth="1"/>
    <col min="2" max="2" width="16.33984375" style="2" hidden="1" customWidth="1"/>
    <col min="3" max="3" width="20.546875" style="2" customWidth="1"/>
    <col min="4" max="4" width="21.4140625" style="2" customWidth="1"/>
    <col min="5" max="5" width="14.48046875" style="2" hidden="1" customWidth="1"/>
    <col min="6" max="6" width="12.00390625" style="2" customWidth="1"/>
    <col min="7" max="7" width="10.3984375" style="2" customWidth="1"/>
    <col min="8" max="8" width="26.984375" style="2" customWidth="1"/>
    <col min="9" max="9" width="10.3984375" style="2" hidden="1" customWidth="1"/>
    <col min="10" max="10" width="10.0234375" style="2" hidden="1" customWidth="1"/>
    <col min="11" max="11" width="7.55078125" style="2" customWidth="1"/>
    <col min="12" max="12" width="23.0234375" style="2" hidden="1" customWidth="1"/>
    <col min="13" max="13" width="28.71875" style="2" customWidth="1"/>
    <col min="14" max="14" width="12.5" style="2" hidden="1" customWidth="1"/>
    <col min="15" max="15" width="12.00390625" style="2" customWidth="1"/>
    <col min="16" max="16" width="9.53125" style="2" customWidth="1"/>
    <col min="17" max="17" width="27.9765625" style="3" customWidth="1"/>
  </cols>
  <sheetData>
    <row r="1" spans="1:17" ht="32.25" customHeight="1" x14ac:dyDescent="0.25">
      <c r="A1" s="4" t="s">
        <v>0</v>
      </c>
      <c r="B1" s="5" t="s">
        <v>1</v>
      </c>
      <c r="C1" s="5" t="s">
        <v>2</v>
      </c>
      <c r="D1" s="5"/>
      <c r="E1" s="5" t="s">
        <v>3</v>
      </c>
      <c r="F1" s="4" t="s">
        <v>4</v>
      </c>
      <c r="G1" s="4" t="s">
        <v>5</v>
      </c>
      <c r="H1" s="4" t="s">
        <v>6</v>
      </c>
      <c r="I1" s="4" t="s">
        <v>7</v>
      </c>
      <c r="J1" s="4" t="s">
        <v>8</v>
      </c>
      <c r="K1" s="4" t="s">
        <v>9</v>
      </c>
      <c r="L1" s="4" t="s">
        <v>10</v>
      </c>
      <c r="M1" s="4" t="s">
        <v>11</v>
      </c>
      <c r="N1" s="4" t="s">
        <v>12</v>
      </c>
      <c r="O1" s="4" t="s">
        <v>13</v>
      </c>
      <c r="P1" s="4" t="s">
        <v>14</v>
      </c>
      <c r="Q1" s="4" t="s">
        <v>15</v>
      </c>
    </row>
    <row r="2" spans="1:17" ht="45" customHeight="1" x14ac:dyDescent="0.25">
      <c r="A2" s="6">
        <v>1</v>
      </c>
      <c r="B2" s="6" t="s">
        <v>16</v>
      </c>
      <c r="C2" s="7" t="s">
        <v>17</v>
      </c>
      <c r="D2" s="6"/>
      <c r="E2" s="6"/>
      <c r="F2" s="6" t="str">
        <f>_xlfn.DISPIMG("ID_885785A87AF44D75B04C783A86457897",1)</f>
        <v>=DISPIMG("ID_885785A87AF44D75B04C783A86457897",1)</v>
      </c>
      <c r="G2" s="6" t="s">
        <v>18</v>
      </c>
      <c r="H2" s="6" t="s">
        <v>19</v>
      </c>
      <c r="I2" s="6" t="s">
        <v>20</v>
      </c>
      <c r="J2" s="6" t="s">
        <v>21</v>
      </c>
      <c r="K2" s="6" t="s">
        <v>22</v>
      </c>
      <c r="L2" s="6" t="s">
        <v>23</v>
      </c>
      <c r="M2" s="6" t="s">
        <v>24</v>
      </c>
      <c r="N2" s="6"/>
      <c r="O2" s="6" t="s">
        <v>25</v>
      </c>
      <c r="P2" s="8" t="s">
        <v>26</v>
      </c>
      <c r="Q2" s="6" t="s">
        <v>27</v>
      </c>
    </row>
    <row r="3" spans="1:17" ht="45" customHeight="1" x14ac:dyDescent="0.25">
      <c r="A3" s="6">
        <v>2</v>
      </c>
      <c r="B3" s="6" t="s">
        <v>16</v>
      </c>
      <c r="C3" s="7" t="s">
        <v>17</v>
      </c>
      <c r="D3" s="6"/>
      <c r="E3" s="6"/>
      <c r="F3" s="6" t="str">
        <f>_xlfn.DISPIMG("ID_64160CA87DA04D25AD5DCFCDD50F7938",1)</f>
        <v>=DISPIMG("ID_64160CA87DA04D25AD5DCFCDD50F7938",1)</v>
      </c>
      <c r="G3" s="6" t="s">
        <v>28</v>
      </c>
      <c r="H3" s="6" t="s">
        <v>29</v>
      </c>
      <c r="I3" s="6" t="s">
        <v>20</v>
      </c>
      <c r="J3" s="6" t="s">
        <v>21</v>
      </c>
      <c r="K3" s="6" t="s">
        <v>22</v>
      </c>
      <c r="L3" s="6" t="s">
        <v>30</v>
      </c>
      <c r="M3" s="6" t="s">
        <v>31</v>
      </c>
      <c r="N3" s="6"/>
      <c r="O3" s="6" t="s">
        <v>25</v>
      </c>
      <c r="P3" s="6" t="s">
        <v>32</v>
      </c>
      <c r="Q3" s="6" t="s">
        <v>33</v>
      </c>
    </row>
    <row r="4" spans="1:17" ht="45" customHeight="1" x14ac:dyDescent="0.25">
      <c r="A4" s="6">
        <v>3</v>
      </c>
      <c r="B4" s="6" t="s">
        <v>34</v>
      </c>
      <c r="C4" s="7" t="s">
        <v>35</v>
      </c>
      <c r="D4" s="6"/>
      <c r="E4" s="6"/>
      <c r="F4" s="6" t="str">
        <f>_xlfn.DISPIMG("ID_2769A6618A0B4F25823413D2F8FE2923",1)</f>
        <v>=DISPIMG("ID_2769A6618A0B4F25823413D2F8FE2923",1)</v>
      </c>
      <c r="G4" s="6" t="s">
        <v>36</v>
      </c>
      <c r="H4" s="6" t="s">
        <v>37</v>
      </c>
      <c r="I4" s="6" t="s">
        <v>20</v>
      </c>
      <c r="J4" s="6" t="s">
        <v>21</v>
      </c>
      <c r="K4" s="6" t="s">
        <v>22</v>
      </c>
      <c r="L4" s="6" t="s">
        <v>38</v>
      </c>
      <c r="M4" s="6" t="s">
        <v>39</v>
      </c>
      <c r="N4" s="6"/>
      <c r="O4" s="6" t="s">
        <v>25</v>
      </c>
      <c r="P4" s="6" t="s">
        <v>32</v>
      </c>
      <c r="Q4" s="6" t="s">
        <v>40</v>
      </c>
    </row>
    <row r="5" spans="1:17" ht="45" customHeight="1" x14ac:dyDescent="0.25">
      <c r="A5" s="6">
        <v>4</v>
      </c>
      <c r="B5" s="6" t="s">
        <v>16</v>
      </c>
      <c r="C5" s="7" t="s">
        <v>17</v>
      </c>
      <c r="D5" s="6"/>
      <c r="E5" s="6"/>
      <c r="F5" s="6" t="str">
        <f>_xlfn.DISPIMG("ID_5A332B9C61494DB7B6DDFCBEBB5CB45D",1)</f>
        <v>=DISPIMG("ID_5A332B9C61494DB7B6DDFCBEBB5CB45D",1)</v>
      </c>
      <c r="G5" s="6" t="s">
        <v>41</v>
      </c>
      <c r="H5" s="6" t="s">
        <v>42</v>
      </c>
      <c r="I5" s="6" t="s">
        <v>20</v>
      </c>
      <c r="J5" s="6" t="s">
        <v>21</v>
      </c>
      <c r="K5" s="6" t="s">
        <v>22</v>
      </c>
      <c r="L5" s="6" t="s">
        <v>43</v>
      </c>
      <c r="M5" s="6" t="s">
        <v>44</v>
      </c>
      <c r="N5" s="6"/>
      <c r="O5" s="6" t="s">
        <v>25</v>
      </c>
      <c r="P5" s="6" t="s">
        <v>45</v>
      </c>
      <c r="Q5" s="6" t="s">
        <v>46</v>
      </c>
    </row>
    <row r="6" spans="1:17" ht="45" customHeight="1" x14ac:dyDescent="0.25">
      <c r="A6" s="6">
        <v>5</v>
      </c>
      <c r="B6" s="6" t="s">
        <v>34</v>
      </c>
      <c r="C6" s="7" t="s">
        <v>35</v>
      </c>
      <c r="D6" s="6"/>
      <c r="E6" s="6"/>
      <c r="F6" s="6" t="str">
        <f>_xlfn.DISPIMG("ID_682DE438D7964ABBB5DA8CC452003190",1)</f>
        <v>=DISPIMG("ID_682DE438D7964ABBB5DA8CC452003190",1)</v>
      </c>
      <c r="G6" s="6" t="s">
        <v>47</v>
      </c>
      <c r="H6" s="6" t="s">
        <v>48</v>
      </c>
      <c r="I6" s="6" t="s">
        <v>20</v>
      </c>
      <c r="J6" s="6" t="s">
        <v>21</v>
      </c>
      <c r="K6" s="6" t="s">
        <v>49</v>
      </c>
      <c r="L6" s="6" t="s">
        <v>50</v>
      </c>
      <c r="M6" s="6" t="s">
        <v>51</v>
      </c>
      <c r="N6" s="6"/>
      <c r="O6" s="6" t="s">
        <v>25</v>
      </c>
      <c r="P6" s="6" t="s">
        <v>32</v>
      </c>
      <c r="Q6" s="6" t="s">
        <v>52</v>
      </c>
    </row>
    <row r="7" spans="1:17" ht="45" customHeight="1" x14ac:dyDescent="0.25">
      <c r="A7" s="6">
        <v>6</v>
      </c>
      <c r="B7" s="6" t="s">
        <v>16</v>
      </c>
      <c r="C7" s="7" t="s">
        <v>17</v>
      </c>
      <c r="D7" s="6"/>
      <c r="E7" s="6"/>
      <c r="F7" s="6" t="str">
        <f>_xlfn.DISPIMG("ID_4E8A34A8AA174CA5A0D273DE88FF4295",1)</f>
        <v>=DISPIMG("ID_4E8A34A8AA174CA5A0D273DE88FF4295",1)</v>
      </c>
      <c r="G7" s="6" t="s">
        <v>53</v>
      </c>
      <c r="H7" s="6" t="s">
        <v>54</v>
      </c>
      <c r="I7" s="6" t="s">
        <v>20</v>
      </c>
      <c r="J7" s="6" t="s">
        <v>21</v>
      </c>
      <c r="K7" s="6" t="s">
        <v>55</v>
      </c>
      <c r="L7" s="6" t="s">
        <v>56</v>
      </c>
      <c r="M7" s="6" t="s">
        <v>57</v>
      </c>
      <c r="N7" s="6"/>
      <c r="O7" s="6" t="s">
        <v>25</v>
      </c>
      <c r="P7" s="6" t="s">
        <v>45</v>
      </c>
      <c r="Q7" s="6" t="s">
        <v>58</v>
      </c>
    </row>
    <row r="8" spans="1:17" ht="45" customHeight="1" x14ac:dyDescent="0.25">
      <c r="A8" s="6">
        <v>7</v>
      </c>
      <c r="B8" s="6" t="s">
        <v>16</v>
      </c>
      <c r="C8" s="7" t="s">
        <v>17</v>
      </c>
      <c r="D8" s="6"/>
      <c r="E8" s="6"/>
      <c r="F8" s="6" t="str">
        <f>_xlfn.DISPIMG("ID_123B9E3D01574BB2A756CE6FA1133CCE",1)</f>
        <v>=DISPIMG("ID_123B9E3D01574BB2A756CE6FA1133CCE",1)</v>
      </c>
      <c r="G8" s="6" t="s">
        <v>59</v>
      </c>
      <c r="H8" s="6" t="s">
        <v>60</v>
      </c>
      <c r="I8" s="6" t="s">
        <v>20</v>
      </c>
      <c r="J8" s="6" t="s">
        <v>21</v>
      </c>
      <c r="K8" s="6" t="s">
        <v>55</v>
      </c>
      <c r="L8" s="6" t="s">
        <v>61</v>
      </c>
      <c r="M8" s="6" t="s">
        <v>62</v>
      </c>
      <c r="N8" s="6"/>
      <c r="O8" s="6" t="s">
        <v>25</v>
      </c>
      <c r="P8" s="6" t="s">
        <v>45</v>
      </c>
      <c r="Q8" s="6" t="s">
        <v>63</v>
      </c>
    </row>
    <row r="9" spans="1:17" ht="45" customHeight="1" x14ac:dyDescent="0.25">
      <c r="A9" s="6">
        <v>8</v>
      </c>
      <c r="B9" s="6" t="s">
        <v>16</v>
      </c>
      <c r="C9" s="7" t="s">
        <v>17</v>
      </c>
      <c r="D9" s="6"/>
      <c r="E9" s="6"/>
      <c r="F9" s="6" t="str">
        <f>_xlfn.DISPIMG("ID_E47F2A26E73B4B8CA6BCFB178D96641B",1)</f>
        <v>=DISPIMG("ID_E47F2A26E73B4B8CA6BCFB178D96641B",1)</v>
      </c>
      <c r="G9" s="6" t="s">
        <v>64</v>
      </c>
      <c r="H9" s="6" t="s">
        <v>65</v>
      </c>
      <c r="I9" s="6" t="s">
        <v>20</v>
      </c>
      <c r="J9" s="6" t="s">
        <v>21</v>
      </c>
      <c r="K9" s="6" t="s">
        <v>22</v>
      </c>
      <c r="L9" s="6" t="s">
        <v>66</v>
      </c>
      <c r="M9" s="6" t="s">
        <v>67</v>
      </c>
      <c r="N9" s="6"/>
      <c r="O9" s="6" t="s">
        <v>25</v>
      </c>
      <c r="P9" s="6" t="s">
        <v>32</v>
      </c>
      <c r="Q9" s="6" t="s">
        <v>68</v>
      </c>
    </row>
    <row r="10" spans="1:17" ht="45" customHeight="1" x14ac:dyDescent="0.25">
      <c r="A10" s="6">
        <v>9</v>
      </c>
      <c r="B10" s="6" t="s">
        <v>16</v>
      </c>
      <c r="C10" s="7" t="s">
        <v>17</v>
      </c>
      <c r="D10" s="6"/>
      <c r="E10" s="6"/>
      <c r="F10" s="6" t="str">
        <f>_xlfn.DISPIMG("ID_3307C0647E634DA99FA313797C367B20",1)</f>
        <v>=DISPIMG("ID_3307C0647E634DA99FA313797C367B20",1)</v>
      </c>
      <c r="G10" s="6" t="s">
        <v>69</v>
      </c>
      <c r="H10" s="6" t="s">
        <v>70</v>
      </c>
      <c r="I10" s="6" t="s">
        <v>20</v>
      </c>
      <c r="J10" s="6" t="s">
        <v>21</v>
      </c>
      <c r="K10" s="6" t="s">
        <v>22</v>
      </c>
      <c r="L10" s="6" t="s">
        <v>71</v>
      </c>
      <c r="M10" s="6" t="s">
        <v>72</v>
      </c>
      <c r="N10" s="6"/>
      <c r="O10" s="6" t="s">
        <v>25</v>
      </c>
      <c r="P10" s="6" t="s">
        <v>45</v>
      </c>
      <c r="Q10" s="6" t="s">
        <v>73</v>
      </c>
    </row>
    <row r="11" spans="1:17" ht="45" customHeight="1" x14ac:dyDescent="0.25">
      <c r="A11" s="6">
        <v>10</v>
      </c>
      <c r="B11" s="6" t="s">
        <v>16</v>
      </c>
      <c r="C11" s="7" t="s">
        <v>17</v>
      </c>
      <c r="D11" s="6"/>
      <c r="E11" s="6"/>
      <c r="F11" s="6" t="str">
        <f>_xlfn.DISPIMG("ID_0F87375CE5764ACE8F4CFE31A39E3325",1)</f>
        <v>=DISPIMG("ID_0F87375CE5764ACE8F4CFE31A39E3325",1)</v>
      </c>
      <c r="G11" s="6" t="s">
        <v>74</v>
      </c>
      <c r="H11" s="6" t="s">
        <v>75</v>
      </c>
      <c r="I11" s="6" t="s">
        <v>20</v>
      </c>
      <c r="J11" s="6" t="s">
        <v>21</v>
      </c>
      <c r="K11" s="6" t="s">
        <v>22</v>
      </c>
      <c r="L11" s="6" t="s">
        <v>76</v>
      </c>
      <c r="M11" s="6" t="s">
        <v>77</v>
      </c>
      <c r="N11" s="6"/>
      <c r="O11" s="6" t="s">
        <v>25</v>
      </c>
      <c r="P11" s="6" t="s">
        <v>45</v>
      </c>
      <c r="Q11" s="6" t="s">
        <v>78</v>
      </c>
    </row>
    <row r="12" spans="1:17" ht="45" customHeight="1" x14ac:dyDescent="0.25">
      <c r="A12" s="6">
        <v>11</v>
      </c>
      <c r="B12" s="6" t="s">
        <v>34</v>
      </c>
      <c r="C12" s="7" t="s">
        <v>35</v>
      </c>
      <c r="D12" s="6"/>
      <c r="E12" s="6"/>
      <c r="F12" s="6" t="str">
        <f>_xlfn.DISPIMG("ID_2D223CAB714A407A98D74FED965189D4",1)</f>
        <v>=DISPIMG("ID_2D223CAB714A407A98D74FED965189D4",1)</v>
      </c>
      <c r="G12" s="6" t="s">
        <v>79</v>
      </c>
      <c r="H12" s="6" t="s">
        <v>80</v>
      </c>
      <c r="I12" s="6" t="s">
        <v>20</v>
      </c>
      <c r="J12" s="6" t="s">
        <v>21</v>
      </c>
      <c r="K12" s="6" t="s">
        <v>22</v>
      </c>
      <c r="L12" s="6" t="s">
        <v>81</v>
      </c>
      <c r="M12" s="6" t="s">
        <v>82</v>
      </c>
      <c r="N12" s="6"/>
      <c r="O12" s="6" t="s">
        <v>25</v>
      </c>
      <c r="P12" s="6" t="s">
        <v>32</v>
      </c>
      <c r="Q12" s="6" t="s">
        <v>83</v>
      </c>
    </row>
    <row r="13" spans="1:17" ht="45" customHeight="1" x14ac:dyDescent="0.25">
      <c r="A13" s="6">
        <v>12</v>
      </c>
      <c r="B13" s="6" t="s">
        <v>16</v>
      </c>
      <c r="C13" s="7" t="s">
        <v>17</v>
      </c>
      <c r="D13" s="6"/>
      <c r="E13" s="6"/>
      <c r="F13" s="6" t="str">
        <f>_xlfn.DISPIMG("ID_6CBBF2516DF3435C914B0CDBD4A9FF90",1)</f>
        <v>=DISPIMG("ID_6CBBF2516DF3435C914B0CDBD4A9FF90",1)</v>
      </c>
      <c r="G13" s="6" t="s">
        <v>84</v>
      </c>
      <c r="H13" s="6" t="s">
        <v>85</v>
      </c>
      <c r="I13" s="6" t="s">
        <v>20</v>
      </c>
      <c r="J13" s="6" t="s">
        <v>21</v>
      </c>
      <c r="K13" s="6" t="s">
        <v>22</v>
      </c>
      <c r="L13" s="6" t="s">
        <v>86</v>
      </c>
      <c r="M13" s="6" t="s">
        <v>87</v>
      </c>
      <c r="N13" s="6"/>
      <c r="O13" s="6" t="s">
        <v>25</v>
      </c>
      <c r="P13" s="6" t="s">
        <v>45</v>
      </c>
      <c r="Q13" s="6" t="s">
        <v>88</v>
      </c>
    </row>
    <row r="14" spans="1:17" ht="45" customHeight="1" x14ac:dyDescent="0.25">
      <c r="A14" s="6">
        <v>13</v>
      </c>
      <c r="B14" s="6" t="s">
        <v>34</v>
      </c>
      <c r="C14" s="7" t="s">
        <v>35</v>
      </c>
      <c r="D14" s="6"/>
      <c r="E14" s="6"/>
      <c r="F14" s="6" t="str">
        <f>_xlfn.DISPIMG("ID_861B070205F644BFA659EED146CCF583",1)</f>
        <v>=DISPIMG("ID_861B070205F644BFA659EED146CCF583",1)</v>
      </c>
      <c r="G14" s="6" t="s">
        <v>89</v>
      </c>
      <c r="H14" s="6" t="s">
        <v>90</v>
      </c>
      <c r="I14" s="6" t="s">
        <v>20</v>
      </c>
      <c r="J14" s="6" t="s">
        <v>21</v>
      </c>
      <c r="K14" s="6" t="s">
        <v>22</v>
      </c>
      <c r="L14" s="6" t="s">
        <v>91</v>
      </c>
      <c r="M14" s="6" t="s">
        <v>92</v>
      </c>
      <c r="N14" s="6"/>
      <c r="O14" s="6" t="s">
        <v>25</v>
      </c>
      <c r="P14" s="6" t="s">
        <v>32</v>
      </c>
      <c r="Q14" s="6" t="s">
        <v>93</v>
      </c>
    </row>
    <row r="15" spans="1:17" ht="45" customHeight="1" x14ac:dyDescent="0.25">
      <c r="A15" s="6">
        <v>14</v>
      </c>
      <c r="B15" s="6" t="s">
        <v>34</v>
      </c>
      <c r="C15" s="7" t="s">
        <v>35</v>
      </c>
      <c r="D15" s="6"/>
      <c r="E15" s="6"/>
      <c r="F15" s="6" t="str">
        <f>_xlfn.DISPIMG("ID_B7A605F6CB1648CDA42E43D7492F2D95",1)</f>
        <v>=DISPIMG("ID_B7A605F6CB1648CDA42E43D7492F2D95",1)</v>
      </c>
      <c r="G15" s="6" t="s">
        <v>94</v>
      </c>
      <c r="H15" s="6" t="s">
        <v>95</v>
      </c>
      <c r="I15" s="6" t="s">
        <v>96</v>
      </c>
      <c r="J15" s="6" t="s">
        <v>21</v>
      </c>
      <c r="K15" s="6" t="s">
        <v>22</v>
      </c>
      <c r="L15" s="6" t="s">
        <v>97</v>
      </c>
      <c r="M15" s="6" t="s">
        <v>98</v>
      </c>
      <c r="N15" s="6"/>
      <c r="O15" s="6" t="s">
        <v>25</v>
      </c>
      <c r="P15" s="6" t="s">
        <v>32</v>
      </c>
      <c r="Q15" s="6" t="s">
        <v>99</v>
      </c>
    </row>
    <row r="16" spans="1:17" ht="45" customHeight="1" x14ac:dyDescent="0.25">
      <c r="A16" s="6">
        <v>15</v>
      </c>
      <c r="B16" s="6" t="s">
        <v>34</v>
      </c>
      <c r="C16" s="7" t="s">
        <v>35</v>
      </c>
      <c r="D16" s="6"/>
      <c r="E16" s="6"/>
      <c r="F16" s="6" t="str">
        <f>_xlfn.DISPIMG("ID_72C42D89343D4EBD90AA679DFD0B6FBE",1)</f>
        <v>=DISPIMG("ID_72C42D89343D4EBD90AA679DFD0B6FBE",1)</v>
      </c>
      <c r="G16" s="6" t="s">
        <v>100</v>
      </c>
      <c r="H16" s="6" t="s">
        <v>101</v>
      </c>
      <c r="I16" s="6" t="s">
        <v>20</v>
      </c>
      <c r="J16" s="6" t="s">
        <v>21</v>
      </c>
      <c r="K16" s="6" t="s">
        <v>22</v>
      </c>
      <c r="L16" s="6" t="s">
        <v>102</v>
      </c>
      <c r="M16" s="6" t="s">
        <v>103</v>
      </c>
      <c r="N16" s="6"/>
      <c r="O16" s="6" t="s">
        <v>25</v>
      </c>
      <c r="P16" s="6" t="s">
        <v>32</v>
      </c>
      <c r="Q16" s="6" t="s">
        <v>104</v>
      </c>
    </row>
    <row r="17" spans="1:17" ht="45" customHeight="1" x14ac:dyDescent="0.25">
      <c r="A17" s="6">
        <v>16</v>
      </c>
      <c r="B17" s="6" t="s">
        <v>34</v>
      </c>
      <c r="C17" s="7" t="s">
        <v>35</v>
      </c>
      <c r="D17" s="6"/>
      <c r="E17" s="6"/>
      <c r="F17" s="6" t="str">
        <f>_xlfn.DISPIMG("ID_00A969403E874F97AF7E9745480B1651",1)</f>
        <v>=DISPIMG("ID_00A969403E874F97AF7E9745480B1651",1)</v>
      </c>
      <c r="G17" s="6" t="s">
        <v>105</v>
      </c>
      <c r="H17" s="6" t="s">
        <v>106</v>
      </c>
      <c r="I17" s="6" t="s">
        <v>20</v>
      </c>
      <c r="J17" s="6" t="s">
        <v>21</v>
      </c>
      <c r="K17" s="6" t="s">
        <v>22</v>
      </c>
      <c r="L17" s="6" t="s">
        <v>107</v>
      </c>
      <c r="M17" s="6" t="s">
        <v>108</v>
      </c>
      <c r="N17" s="6"/>
      <c r="O17" s="6" t="s">
        <v>25</v>
      </c>
      <c r="P17" s="6" t="s">
        <v>32</v>
      </c>
      <c r="Q17" s="6" t="s">
        <v>109</v>
      </c>
    </row>
    <row r="18" spans="1:17" ht="45" customHeight="1" x14ac:dyDescent="0.25">
      <c r="A18" s="6">
        <v>17</v>
      </c>
      <c r="B18" s="6" t="s">
        <v>34</v>
      </c>
      <c r="C18" s="7" t="s">
        <v>35</v>
      </c>
      <c r="D18" s="6"/>
      <c r="E18" s="6"/>
      <c r="F18" s="6" t="str">
        <f>_xlfn.DISPIMG("ID_23D6C9F9B89849FFAB3980F31BC8F79D",1)</f>
        <v>=DISPIMG("ID_23D6C9F9B89849FFAB3980F31BC8F79D",1)</v>
      </c>
      <c r="G18" s="6" t="s">
        <v>110</v>
      </c>
      <c r="H18" s="6" t="s">
        <v>111</v>
      </c>
      <c r="I18" s="6" t="s">
        <v>20</v>
      </c>
      <c r="J18" s="6" t="s">
        <v>21</v>
      </c>
      <c r="K18" s="6" t="s">
        <v>22</v>
      </c>
      <c r="L18" s="6" t="s">
        <v>112</v>
      </c>
      <c r="M18" s="6" t="s">
        <v>113</v>
      </c>
      <c r="N18" s="6"/>
      <c r="O18" s="6" t="s">
        <v>25</v>
      </c>
      <c r="P18" s="6" t="s">
        <v>45</v>
      </c>
      <c r="Q18" s="6" t="s">
        <v>114</v>
      </c>
    </row>
    <row r="19" spans="1:17" ht="45" customHeight="1" x14ac:dyDescent="0.25">
      <c r="A19" s="6">
        <v>18</v>
      </c>
      <c r="B19" s="6" t="s">
        <v>34</v>
      </c>
      <c r="C19" s="7" t="s">
        <v>35</v>
      </c>
      <c r="D19" s="6"/>
      <c r="E19" s="6"/>
      <c r="F19" s="6" t="str">
        <f>_xlfn.DISPIMG("ID_F6FC3A7082B54D7BA1A62F147CF602B4",1)</f>
        <v>=DISPIMG("ID_F6FC3A7082B54D7BA1A62F147CF602B4",1)</v>
      </c>
      <c r="G19" s="6" t="s">
        <v>115</v>
      </c>
      <c r="H19" s="6" t="s">
        <v>116</v>
      </c>
      <c r="I19" s="6" t="s">
        <v>20</v>
      </c>
      <c r="J19" s="6" t="s">
        <v>21</v>
      </c>
      <c r="K19" s="6" t="s">
        <v>22</v>
      </c>
      <c r="L19" s="6" t="s">
        <v>117</v>
      </c>
      <c r="M19" s="6" t="s">
        <v>118</v>
      </c>
      <c r="N19" s="6"/>
      <c r="O19" s="6" t="s">
        <v>25</v>
      </c>
      <c r="P19" s="6" t="s">
        <v>45</v>
      </c>
      <c r="Q19" s="6" t="s">
        <v>119</v>
      </c>
    </row>
    <row r="20" spans="1:17" ht="45" customHeight="1" x14ac:dyDescent="0.25">
      <c r="A20" s="6">
        <v>19</v>
      </c>
      <c r="B20" s="6" t="s">
        <v>34</v>
      </c>
      <c r="C20" s="7" t="s">
        <v>35</v>
      </c>
      <c r="D20" s="6"/>
      <c r="E20" s="6"/>
      <c r="F20" s="6" t="str">
        <f>_xlfn.DISPIMG("ID_F90CC670B1CE4C44ACE2C238A4789A75",1)</f>
        <v>=DISPIMG("ID_F90CC670B1CE4C44ACE2C238A4789A75",1)</v>
      </c>
      <c r="G20" s="6" t="s">
        <v>120</v>
      </c>
      <c r="H20" s="6" t="s">
        <v>121</v>
      </c>
      <c r="I20" s="6" t="s">
        <v>20</v>
      </c>
      <c r="J20" s="6" t="s">
        <v>21</v>
      </c>
      <c r="K20" s="6" t="s">
        <v>22</v>
      </c>
      <c r="L20" s="6" t="s">
        <v>122</v>
      </c>
      <c r="M20" s="6" t="s">
        <v>123</v>
      </c>
      <c r="N20" s="6"/>
      <c r="O20" s="6" t="s">
        <v>25</v>
      </c>
      <c r="P20" s="6" t="s">
        <v>32</v>
      </c>
      <c r="Q20" s="6" t="s">
        <v>124</v>
      </c>
    </row>
    <row r="21" spans="1:17" ht="45" customHeight="1" x14ac:dyDescent="0.25">
      <c r="A21" s="6">
        <v>20</v>
      </c>
      <c r="B21" s="6" t="s">
        <v>34</v>
      </c>
      <c r="C21" s="7" t="s">
        <v>35</v>
      </c>
      <c r="D21" s="6"/>
      <c r="E21" s="6"/>
      <c r="F21" s="6" t="str">
        <f>_xlfn.DISPIMG("ID_FF74BDF815D240CE8A57F5431A42192C",1)</f>
        <v>=DISPIMG("ID_FF74BDF815D240CE8A57F5431A42192C",1)</v>
      </c>
      <c r="G21" s="6" t="s">
        <v>125</v>
      </c>
      <c r="H21" s="6" t="s">
        <v>126</v>
      </c>
      <c r="I21" s="6" t="s">
        <v>127</v>
      </c>
      <c r="J21" s="6" t="s">
        <v>21</v>
      </c>
      <c r="K21" s="6" t="s">
        <v>22</v>
      </c>
      <c r="L21" s="6" t="s">
        <v>128</v>
      </c>
      <c r="M21" s="6" t="s">
        <v>129</v>
      </c>
      <c r="N21" s="6"/>
      <c r="O21" s="6" t="s">
        <v>25</v>
      </c>
      <c r="P21" s="6" t="s">
        <v>32</v>
      </c>
      <c r="Q21" s="6" t="s">
        <v>130</v>
      </c>
    </row>
    <row r="22" spans="1:17" ht="45" customHeight="1" x14ac:dyDescent="0.25">
      <c r="A22" s="6">
        <v>21</v>
      </c>
      <c r="B22" s="6" t="s">
        <v>34</v>
      </c>
      <c r="C22" s="7" t="s">
        <v>35</v>
      </c>
      <c r="D22" s="6"/>
      <c r="E22" s="6"/>
      <c r="F22" s="6" t="str">
        <f>_xlfn.DISPIMG("ID_77B790706E22410087D9A68C8574DA20",1)</f>
        <v>=DISPIMG("ID_77B790706E22410087D9A68C8574DA20",1)</v>
      </c>
      <c r="G22" s="6" t="s">
        <v>131</v>
      </c>
      <c r="H22" s="6" t="s">
        <v>132</v>
      </c>
      <c r="I22" s="6" t="s">
        <v>20</v>
      </c>
      <c r="J22" s="6" t="s">
        <v>21</v>
      </c>
      <c r="K22" s="6" t="s">
        <v>22</v>
      </c>
      <c r="L22" s="6" t="s">
        <v>133</v>
      </c>
      <c r="M22" s="6" t="s">
        <v>134</v>
      </c>
      <c r="N22" s="6"/>
      <c r="O22" s="6" t="s">
        <v>25</v>
      </c>
      <c r="P22" s="6" t="s">
        <v>32</v>
      </c>
      <c r="Q22" s="6" t="s">
        <v>135</v>
      </c>
    </row>
    <row r="23" spans="1:17" ht="45" customHeight="1" x14ac:dyDescent="0.25">
      <c r="A23" s="6">
        <v>22</v>
      </c>
      <c r="B23" s="6" t="s">
        <v>34</v>
      </c>
      <c r="C23" s="7" t="s">
        <v>35</v>
      </c>
      <c r="D23" s="6"/>
      <c r="E23" s="6"/>
      <c r="F23" s="6" t="str">
        <f>_xlfn.DISPIMG("ID_FB3439FB977F448CBD8D5B352BB3AFE8",1)</f>
        <v>=DISPIMG("ID_FB3439FB977F448CBD8D5B352BB3AFE8",1)</v>
      </c>
      <c r="G23" s="6" t="s">
        <v>136</v>
      </c>
      <c r="H23" s="6" t="s">
        <v>137</v>
      </c>
      <c r="I23" s="6" t="s">
        <v>20</v>
      </c>
      <c r="J23" s="6" t="s">
        <v>21</v>
      </c>
      <c r="K23" s="6" t="s">
        <v>22</v>
      </c>
      <c r="L23" s="6" t="s">
        <v>138</v>
      </c>
      <c r="M23" s="6" t="s">
        <v>139</v>
      </c>
      <c r="N23" s="6"/>
      <c r="O23" s="6" t="s">
        <v>25</v>
      </c>
      <c r="P23" s="6" t="s">
        <v>45</v>
      </c>
      <c r="Q23" s="6" t="s">
        <v>140</v>
      </c>
    </row>
    <row r="24" spans="1:17" ht="45" customHeight="1" x14ac:dyDescent="0.25">
      <c r="A24" s="6">
        <v>23</v>
      </c>
      <c r="B24" s="6" t="s">
        <v>34</v>
      </c>
      <c r="C24" s="7" t="s">
        <v>35</v>
      </c>
      <c r="D24" s="6"/>
      <c r="E24" s="6"/>
      <c r="F24" s="6" t="str">
        <f>_xlfn.DISPIMG("ID_C955EE072B3549E787445F9F5CB76A21",1)</f>
        <v>=DISPIMG("ID_C955EE072B3549E787445F9F5CB76A21",1)</v>
      </c>
      <c r="G24" s="6" t="s">
        <v>141</v>
      </c>
      <c r="H24" s="6" t="s">
        <v>142</v>
      </c>
      <c r="I24" s="6" t="s">
        <v>20</v>
      </c>
      <c r="J24" s="6" t="s">
        <v>21</v>
      </c>
      <c r="K24" s="6" t="s">
        <v>22</v>
      </c>
      <c r="L24" s="6" t="s">
        <v>143</v>
      </c>
      <c r="M24" s="6" t="s">
        <v>144</v>
      </c>
      <c r="N24" s="6"/>
      <c r="O24" s="6" t="s">
        <v>25</v>
      </c>
      <c r="P24" s="6" t="s">
        <v>45</v>
      </c>
      <c r="Q24" s="6" t="s">
        <v>145</v>
      </c>
    </row>
    <row r="25" spans="1:17" ht="45" customHeight="1" x14ac:dyDescent="0.25">
      <c r="A25" s="6">
        <v>24</v>
      </c>
      <c r="B25" s="6" t="s">
        <v>34</v>
      </c>
      <c r="C25" s="7" t="s">
        <v>35</v>
      </c>
      <c r="D25" s="6"/>
      <c r="E25" s="6"/>
      <c r="F25" s="6" t="str">
        <f>_xlfn.DISPIMG("ID_92FB5183BD004B0AA6C3B951280AF878",1)</f>
        <v>=DISPIMG("ID_92FB5183BD004B0AA6C3B951280AF878",1)</v>
      </c>
      <c r="G25" s="6" t="s">
        <v>146</v>
      </c>
      <c r="H25" s="6" t="s">
        <v>147</v>
      </c>
      <c r="I25" s="6" t="s">
        <v>20</v>
      </c>
      <c r="J25" s="6" t="s">
        <v>21</v>
      </c>
      <c r="K25" s="6" t="s">
        <v>22</v>
      </c>
      <c r="L25" s="6" t="s">
        <v>148</v>
      </c>
      <c r="M25" s="6" t="s">
        <v>149</v>
      </c>
      <c r="N25" s="6"/>
      <c r="O25" s="6" t="s">
        <v>25</v>
      </c>
      <c r="P25" s="6" t="s">
        <v>32</v>
      </c>
      <c r="Q25" s="18" t="s">
        <v>150</v>
      </c>
    </row>
    <row r="26" spans="1:17" ht="45" customHeight="1" x14ac:dyDescent="0.25">
      <c r="A26" s="6">
        <v>25</v>
      </c>
      <c r="B26" s="6" t="s">
        <v>34</v>
      </c>
      <c r="C26" s="7" t="s">
        <v>35</v>
      </c>
      <c r="D26" s="6"/>
      <c r="E26" s="6"/>
      <c r="F26" s="6" t="str">
        <f>_xlfn.DISPIMG("ID_891E997F7C86466C8CDE3F80F9A2C21B",1)</f>
        <v>=DISPIMG("ID_891E997F7C86466C8CDE3F80F9A2C21B",1)</v>
      </c>
      <c r="G26" s="6" t="s">
        <v>151</v>
      </c>
      <c r="H26" s="6" t="s">
        <v>152</v>
      </c>
      <c r="I26" s="6" t="s">
        <v>153</v>
      </c>
      <c r="J26" s="6" t="s">
        <v>21</v>
      </c>
      <c r="K26" s="6" t="s">
        <v>154</v>
      </c>
      <c r="L26" s="6" t="s">
        <v>155</v>
      </c>
      <c r="M26" s="6" t="s">
        <v>156</v>
      </c>
      <c r="N26" s="6"/>
      <c r="O26" s="6" t="s">
        <v>157</v>
      </c>
      <c r="P26" s="6" t="s">
        <v>32</v>
      </c>
      <c r="Q26" s="6" t="s">
        <v>158</v>
      </c>
    </row>
    <row r="27" spans="1:17" ht="45" customHeight="1" x14ac:dyDescent="0.25">
      <c r="A27" s="6">
        <v>26</v>
      </c>
      <c r="B27" s="6" t="s">
        <v>34</v>
      </c>
      <c r="C27" s="7" t="s">
        <v>35</v>
      </c>
      <c r="D27" s="6"/>
      <c r="E27" s="6"/>
      <c r="F27" s="6" t="str">
        <f>_xlfn.DISPIMG("ID_4C6E6DC992D9487592F536A37BE75332",1)</f>
        <v>=DISPIMG("ID_4C6E6DC992D9487592F536A37BE75332",1)</v>
      </c>
      <c r="G27" s="6" t="s">
        <v>159</v>
      </c>
      <c r="H27" s="6" t="s">
        <v>160</v>
      </c>
      <c r="I27" s="6" t="s">
        <v>161</v>
      </c>
      <c r="J27" s="6" t="s">
        <v>21</v>
      </c>
      <c r="K27" s="6" t="s">
        <v>162</v>
      </c>
      <c r="L27" s="6" t="s">
        <v>163</v>
      </c>
      <c r="M27" s="6" t="s">
        <v>164</v>
      </c>
      <c r="N27" s="6"/>
      <c r="O27" s="6" t="s">
        <v>157</v>
      </c>
      <c r="P27" s="6" t="s">
        <v>32</v>
      </c>
      <c r="Q27" s="6" t="s">
        <v>165</v>
      </c>
    </row>
    <row r="28" spans="1:17" ht="45" customHeight="1" x14ac:dyDescent="0.25">
      <c r="A28" s="6">
        <v>27</v>
      </c>
      <c r="B28" s="6" t="s">
        <v>34</v>
      </c>
      <c r="C28" s="7" t="s">
        <v>35</v>
      </c>
      <c r="D28" s="6"/>
      <c r="E28" s="6"/>
      <c r="F28" s="6" t="str">
        <f>_xlfn.DISPIMG("ID_E7A3DFAD9741459E8D4659E0C69CB93C",1)</f>
        <v>=DISPIMG("ID_E7A3DFAD9741459E8D4659E0C69CB93C",1)</v>
      </c>
      <c r="G28" s="6" t="s">
        <v>166</v>
      </c>
      <c r="H28" s="6" t="s">
        <v>167</v>
      </c>
      <c r="I28" s="6" t="s">
        <v>168</v>
      </c>
      <c r="J28" s="6" t="s">
        <v>21</v>
      </c>
      <c r="K28" s="6" t="s">
        <v>169</v>
      </c>
      <c r="L28" s="6" t="s">
        <v>170</v>
      </c>
      <c r="M28" s="6" t="s">
        <v>171</v>
      </c>
      <c r="N28" s="6"/>
      <c r="O28" s="6" t="s">
        <v>157</v>
      </c>
      <c r="P28" s="6" t="s">
        <v>32</v>
      </c>
      <c r="Q28" s="6" t="s">
        <v>172</v>
      </c>
    </row>
    <row r="29" spans="1:17" ht="45" customHeight="1" x14ac:dyDescent="0.25">
      <c r="A29" s="6">
        <v>28</v>
      </c>
      <c r="B29" s="6" t="s">
        <v>34</v>
      </c>
      <c r="C29" s="7" t="s">
        <v>35</v>
      </c>
      <c r="D29" s="6"/>
      <c r="E29" s="6"/>
      <c r="F29" s="6" t="str">
        <f>_xlfn.DISPIMG("ID_D7B8C1375A164D19BAC1A4E37A61A6FF",1)</f>
        <v>=DISPIMG("ID_D7B8C1375A164D19BAC1A4E37A61A6FF",1)</v>
      </c>
      <c r="G29" s="6" t="s">
        <v>173</v>
      </c>
      <c r="H29" s="6" t="s">
        <v>174</v>
      </c>
      <c r="I29" s="6" t="s">
        <v>20</v>
      </c>
      <c r="J29" s="6" t="s">
        <v>21</v>
      </c>
      <c r="K29" s="6" t="s">
        <v>22</v>
      </c>
      <c r="L29" s="6" t="s">
        <v>175</v>
      </c>
      <c r="M29" s="6" t="s">
        <v>176</v>
      </c>
      <c r="N29" s="6" t="s">
        <v>177</v>
      </c>
      <c r="O29" s="6" t="s">
        <v>178</v>
      </c>
      <c r="P29" s="6" t="s">
        <v>32</v>
      </c>
      <c r="Q29" s="6" t="s">
        <v>179</v>
      </c>
    </row>
    <row r="30" spans="1:17" ht="45" customHeight="1" x14ac:dyDescent="0.25">
      <c r="A30" s="6">
        <v>29</v>
      </c>
      <c r="B30" s="6" t="s">
        <v>34</v>
      </c>
      <c r="C30" s="7" t="s">
        <v>35</v>
      </c>
      <c r="D30" s="6"/>
      <c r="E30" s="6"/>
      <c r="F30" s="6" t="str">
        <f>_xlfn.DISPIMG("ID_5E872FE179CF48C08025EAEA50D06C5E",1)</f>
        <v>=DISPIMG("ID_5E872FE179CF48C08025EAEA50D06C5E",1)</v>
      </c>
      <c r="G30" s="6" t="s">
        <v>180</v>
      </c>
      <c r="H30" s="6" t="s">
        <v>181</v>
      </c>
      <c r="I30" s="6" t="s">
        <v>20</v>
      </c>
      <c r="J30" s="6" t="s">
        <v>21</v>
      </c>
      <c r="K30" s="6" t="s">
        <v>22</v>
      </c>
      <c r="L30" s="6" t="s">
        <v>182</v>
      </c>
      <c r="M30" s="6" t="s">
        <v>183</v>
      </c>
      <c r="N30" s="6" t="s">
        <v>177</v>
      </c>
      <c r="O30" s="6" t="s">
        <v>184</v>
      </c>
      <c r="P30" s="6" t="s">
        <v>32</v>
      </c>
      <c r="Q30" s="6" t="s">
        <v>185</v>
      </c>
    </row>
    <row r="31" spans="1:17" ht="45" customHeight="1" x14ac:dyDescent="0.25">
      <c r="A31" s="6">
        <v>30</v>
      </c>
      <c r="B31" s="6" t="s">
        <v>34</v>
      </c>
      <c r="C31" s="7" t="s">
        <v>35</v>
      </c>
      <c r="D31" s="6"/>
      <c r="E31" s="6"/>
      <c r="F31" s="6" t="str">
        <f>_xlfn.DISPIMG("ID_F818AA9A4CEE4F378B4C12633562FE6C",1)</f>
        <v>=DISPIMG("ID_F818AA9A4CEE4F378B4C12633562FE6C",1)</v>
      </c>
      <c r="G31" s="6" t="s">
        <v>186</v>
      </c>
      <c r="H31" s="6" t="s">
        <v>187</v>
      </c>
      <c r="I31" s="6" t="s">
        <v>20</v>
      </c>
      <c r="J31" s="6" t="s">
        <v>21</v>
      </c>
      <c r="K31" s="6" t="s">
        <v>22</v>
      </c>
      <c r="L31" s="6" t="s">
        <v>188</v>
      </c>
      <c r="M31" s="6" t="s">
        <v>189</v>
      </c>
      <c r="N31" s="6" t="s">
        <v>177</v>
      </c>
      <c r="O31" s="6" t="s">
        <v>157</v>
      </c>
      <c r="P31" s="6" t="s">
        <v>45</v>
      </c>
      <c r="Q31" s="6" t="s">
        <v>190</v>
      </c>
    </row>
    <row r="32" spans="1:17" ht="45" customHeight="1" x14ac:dyDescent="0.25">
      <c r="A32" s="6">
        <v>31</v>
      </c>
      <c r="B32" s="6" t="s">
        <v>34</v>
      </c>
      <c r="C32" s="7" t="s">
        <v>35</v>
      </c>
      <c r="D32" s="6"/>
      <c r="E32" s="6"/>
      <c r="F32" s="6" t="str">
        <f>_xlfn.DISPIMG("ID_752870E12BBB497AAC569167382BCC9C",1)</f>
        <v>=DISPIMG("ID_752870E12BBB497AAC569167382BCC9C",1)</v>
      </c>
      <c r="G32" s="6" t="s">
        <v>191</v>
      </c>
      <c r="H32" s="6" t="s">
        <v>192</v>
      </c>
      <c r="I32" s="6" t="s">
        <v>20</v>
      </c>
      <c r="J32" s="6" t="s">
        <v>21</v>
      </c>
      <c r="K32" s="6" t="s">
        <v>22</v>
      </c>
      <c r="L32" s="6" t="s">
        <v>193</v>
      </c>
      <c r="M32" s="6" t="s">
        <v>194</v>
      </c>
      <c r="N32" s="6"/>
      <c r="O32" s="6" t="s">
        <v>178</v>
      </c>
      <c r="P32" s="6" t="s">
        <v>32</v>
      </c>
      <c r="Q32" s="6" t="s">
        <v>195</v>
      </c>
    </row>
    <row r="33" spans="1:17" ht="45" customHeight="1" x14ac:dyDescent="0.25">
      <c r="A33" s="6">
        <v>32</v>
      </c>
      <c r="B33" s="6" t="s">
        <v>34</v>
      </c>
      <c r="C33" s="7" t="s">
        <v>35</v>
      </c>
      <c r="D33" s="6"/>
      <c r="E33" s="6"/>
      <c r="F33" s="6" t="str">
        <f>_xlfn.DISPIMG("ID_FF6DDD8780424D20AADB7DD51FAC6E9F",1)</f>
        <v>=DISPIMG("ID_FF6DDD8780424D20AADB7DD51FAC6E9F",1)</v>
      </c>
      <c r="G33" s="6" t="s">
        <v>196</v>
      </c>
      <c r="H33" s="6" t="s">
        <v>197</v>
      </c>
      <c r="I33" s="6" t="s">
        <v>20</v>
      </c>
      <c r="J33" s="6" t="s">
        <v>21</v>
      </c>
      <c r="K33" s="6" t="s">
        <v>22</v>
      </c>
      <c r="L33" s="6" t="s">
        <v>198</v>
      </c>
      <c r="M33" s="6" t="s">
        <v>199</v>
      </c>
      <c r="N33" s="6" t="s">
        <v>177</v>
      </c>
      <c r="O33" s="6" t="s">
        <v>178</v>
      </c>
      <c r="P33" s="6" t="s">
        <v>32</v>
      </c>
      <c r="Q33" s="9" t="s">
        <v>200</v>
      </c>
    </row>
    <row r="34" spans="1:17" ht="45" customHeight="1" x14ac:dyDescent="0.25">
      <c r="A34" s="6">
        <v>33</v>
      </c>
      <c r="B34" s="6" t="s">
        <v>34</v>
      </c>
      <c r="C34" s="7" t="s">
        <v>35</v>
      </c>
      <c r="D34" s="6"/>
      <c r="E34" s="6"/>
      <c r="F34" s="6" t="str">
        <f>_xlfn.DISPIMG("ID_AF7E1F345E97415683BB3D365A5FC86F",1)</f>
        <v>=DISPIMG("ID_AF7E1F345E97415683BB3D365A5FC86F",1)</v>
      </c>
      <c r="G34" s="6" t="s">
        <v>201</v>
      </c>
      <c r="H34" s="6" t="s">
        <v>202</v>
      </c>
      <c r="I34" s="6" t="s">
        <v>20</v>
      </c>
      <c r="J34" s="6" t="s">
        <v>21</v>
      </c>
      <c r="K34" s="6">
        <v>40</v>
      </c>
      <c r="L34" s="6" t="s">
        <v>203</v>
      </c>
      <c r="M34" s="6" t="s">
        <v>204</v>
      </c>
      <c r="N34" s="6"/>
      <c r="O34" s="6" t="s">
        <v>178</v>
      </c>
      <c r="P34" s="6" t="s">
        <v>32</v>
      </c>
      <c r="Q34" s="9" t="s">
        <v>205</v>
      </c>
    </row>
    <row r="35" spans="1:17" ht="45" customHeight="1" x14ac:dyDescent="0.25">
      <c r="A35" s="6">
        <v>34</v>
      </c>
      <c r="B35" s="6" t="s">
        <v>34</v>
      </c>
      <c r="C35" s="7" t="s">
        <v>35</v>
      </c>
      <c r="D35" s="6"/>
      <c r="E35" s="6"/>
      <c r="F35" s="6" t="str">
        <f>_xlfn.DISPIMG("ID_9B5F47AB340240C6A7C5FE9154F8F6DE",1)</f>
        <v>=DISPIMG("ID_9B5F47AB340240C6A7C5FE9154F8F6DE",1)</v>
      </c>
      <c r="G35" s="6" t="s">
        <v>206</v>
      </c>
      <c r="H35" s="6" t="s">
        <v>207</v>
      </c>
      <c r="I35" s="6" t="s">
        <v>20</v>
      </c>
      <c r="J35" s="6" t="s">
        <v>21</v>
      </c>
      <c r="K35" s="6">
        <v>40</v>
      </c>
      <c r="L35" s="6" t="s">
        <v>208</v>
      </c>
      <c r="M35" s="6" t="s">
        <v>209</v>
      </c>
      <c r="N35" s="6"/>
      <c r="O35" s="6" t="s">
        <v>178</v>
      </c>
      <c r="P35" s="6" t="s">
        <v>32</v>
      </c>
      <c r="Q35" s="10" t="s">
        <v>210</v>
      </c>
    </row>
    <row r="36" spans="1:17" ht="45" customHeight="1" x14ac:dyDescent="0.25">
      <c r="A36" s="6">
        <v>35</v>
      </c>
      <c r="B36" s="6" t="s">
        <v>34</v>
      </c>
      <c r="C36" s="7" t="s">
        <v>35</v>
      </c>
      <c r="D36" s="6"/>
      <c r="E36" s="6"/>
      <c r="F36" s="6" t="str">
        <f>_xlfn.DISPIMG("ID_6D1C8979B996486395ED0ECDA26B8416",1)</f>
        <v>=DISPIMG("ID_6D1C8979B996486395ED0ECDA26B8416",1)</v>
      </c>
      <c r="G36" s="6" t="s">
        <v>211</v>
      </c>
      <c r="H36" s="6" t="s">
        <v>212</v>
      </c>
      <c r="I36" s="6" t="s">
        <v>20</v>
      </c>
      <c r="J36" s="6" t="s">
        <v>21</v>
      </c>
      <c r="K36" s="6">
        <v>40</v>
      </c>
      <c r="L36" s="6" t="s">
        <v>213</v>
      </c>
      <c r="M36" s="6" t="s">
        <v>214</v>
      </c>
      <c r="N36" s="6"/>
      <c r="O36" s="6" t="s">
        <v>178</v>
      </c>
      <c r="P36" s="6" t="s">
        <v>32</v>
      </c>
      <c r="Q36" s="6" t="s">
        <v>215</v>
      </c>
    </row>
    <row r="37" spans="1:17" ht="45" customHeight="1" x14ac:dyDescent="0.25">
      <c r="A37" s="6">
        <v>36</v>
      </c>
      <c r="B37" s="6" t="s">
        <v>34</v>
      </c>
      <c r="C37" s="7" t="s">
        <v>35</v>
      </c>
      <c r="D37" s="6"/>
      <c r="E37" s="6"/>
      <c r="F37" s="6" t="str">
        <f>_xlfn.DISPIMG("ID_CA780B7108CC4BC398A0B4C8E9162589",1)</f>
        <v>=DISPIMG("ID_CA780B7108CC4BC398A0B4C8E9162589",1)</v>
      </c>
      <c r="G37" s="6" t="s">
        <v>216</v>
      </c>
      <c r="H37" s="6" t="s">
        <v>217</v>
      </c>
      <c r="I37" s="6" t="s">
        <v>20</v>
      </c>
      <c r="J37" s="6" t="s">
        <v>21</v>
      </c>
      <c r="K37" s="6">
        <v>40</v>
      </c>
      <c r="L37" s="6" t="s">
        <v>218</v>
      </c>
      <c r="M37" s="6" t="s">
        <v>219</v>
      </c>
      <c r="N37" s="6"/>
      <c r="O37" s="6" t="s">
        <v>178</v>
      </c>
      <c r="P37" s="6" t="s">
        <v>32</v>
      </c>
      <c r="Q37" s="6" t="s">
        <v>220</v>
      </c>
    </row>
    <row r="38" spans="1:17" ht="45" customHeight="1" x14ac:dyDescent="0.25">
      <c r="A38" s="6">
        <v>37</v>
      </c>
      <c r="B38" s="6" t="s">
        <v>34</v>
      </c>
      <c r="C38" s="7" t="s">
        <v>35</v>
      </c>
      <c r="D38" s="6"/>
      <c r="E38" s="6"/>
      <c r="F38" s="6" t="str">
        <f>_xlfn.DISPIMG("ID_12886EBE4BA847D9933A2B929ED39E6C",1)</f>
        <v>=DISPIMG("ID_12886EBE4BA847D9933A2B929ED39E6C",1)</v>
      </c>
      <c r="G38" s="6" t="s">
        <v>221</v>
      </c>
      <c r="H38" s="6" t="s">
        <v>222</v>
      </c>
      <c r="I38" s="6" t="s">
        <v>20</v>
      </c>
      <c r="J38" s="6" t="s">
        <v>21</v>
      </c>
      <c r="K38" s="6">
        <v>40</v>
      </c>
      <c r="L38" s="6" t="s">
        <v>223</v>
      </c>
      <c r="M38" s="6" t="s">
        <v>224</v>
      </c>
      <c r="N38" s="6"/>
      <c r="O38" s="6" t="s">
        <v>178</v>
      </c>
      <c r="P38" s="6" t="s">
        <v>32</v>
      </c>
      <c r="Q38" s="6" t="s">
        <v>225</v>
      </c>
    </row>
    <row r="39" spans="1:17" ht="45" customHeight="1" x14ac:dyDescent="0.25">
      <c r="A39" s="6">
        <v>38</v>
      </c>
      <c r="B39" s="6" t="s">
        <v>34</v>
      </c>
      <c r="C39" s="7" t="s">
        <v>35</v>
      </c>
      <c r="D39" s="6"/>
      <c r="E39" s="6"/>
      <c r="F39" s="6" t="str">
        <f>_xlfn.DISPIMG("ID_E7A09913420C476CACE8A885159D8477",1)</f>
        <v>=DISPIMG("ID_E7A09913420C476CACE8A885159D8477",1)</v>
      </c>
      <c r="G39" s="6" t="s">
        <v>226</v>
      </c>
      <c r="H39" s="6" t="s">
        <v>227</v>
      </c>
      <c r="I39" s="6" t="s">
        <v>20</v>
      </c>
      <c r="J39" s="6" t="s">
        <v>21</v>
      </c>
      <c r="K39" s="6">
        <v>40</v>
      </c>
      <c r="L39" s="6" t="s">
        <v>228</v>
      </c>
      <c r="M39" s="6" t="s">
        <v>229</v>
      </c>
      <c r="N39" s="6"/>
      <c r="O39" s="6" t="s">
        <v>157</v>
      </c>
      <c r="P39" s="6" t="s">
        <v>45</v>
      </c>
      <c r="Q39" s="6" t="s">
        <v>230</v>
      </c>
    </row>
    <row r="40" spans="1:17" ht="45" customHeight="1" x14ac:dyDescent="0.25">
      <c r="A40" s="6">
        <v>39</v>
      </c>
      <c r="B40" s="6" t="s">
        <v>34</v>
      </c>
      <c r="C40" s="7" t="s">
        <v>35</v>
      </c>
      <c r="D40" s="6"/>
      <c r="E40" s="6"/>
      <c r="F40" s="6" t="str">
        <f>_xlfn.DISPIMG("ID_77BEDC21B43F4E56AAF18AA224C76528",1)</f>
        <v>=DISPIMG("ID_77BEDC21B43F4E56AAF18AA224C76528",1)</v>
      </c>
      <c r="G40" s="6" t="s">
        <v>231</v>
      </c>
      <c r="H40" s="6" t="s">
        <v>232</v>
      </c>
      <c r="I40" s="6" t="s">
        <v>20</v>
      </c>
      <c r="J40" s="6" t="s">
        <v>21</v>
      </c>
      <c r="K40" s="6" t="s">
        <v>22</v>
      </c>
      <c r="L40" s="6" t="s">
        <v>233</v>
      </c>
      <c r="M40" s="6" t="s">
        <v>234</v>
      </c>
      <c r="N40" s="6"/>
      <c r="O40" s="6" t="s">
        <v>178</v>
      </c>
      <c r="P40" s="6" t="s">
        <v>32</v>
      </c>
      <c r="Q40" s="6" t="s">
        <v>235</v>
      </c>
    </row>
    <row r="41" spans="1:17" ht="45" customHeight="1" x14ac:dyDescent="0.25">
      <c r="A41" s="6">
        <v>40</v>
      </c>
      <c r="B41" s="6" t="s">
        <v>16</v>
      </c>
      <c r="C41" s="7" t="s">
        <v>17</v>
      </c>
      <c r="D41" s="6"/>
      <c r="E41" s="6"/>
      <c r="F41" s="6" t="str">
        <f>_xlfn.DISPIMG("ID_B296D0E6A4B14E89AB2A60C11A14D329",1)</f>
        <v>=DISPIMG("ID_B296D0E6A4B14E89AB2A60C11A14D329",1)</v>
      </c>
      <c r="G41" s="6" t="s">
        <v>236</v>
      </c>
      <c r="H41" s="6" t="s">
        <v>237</v>
      </c>
      <c r="I41" s="6" t="s">
        <v>20</v>
      </c>
      <c r="J41" s="6" t="s">
        <v>21</v>
      </c>
      <c r="K41" s="6">
        <v>40</v>
      </c>
      <c r="L41" s="6" t="s">
        <v>238</v>
      </c>
      <c r="M41" s="6" t="s">
        <v>239</v>
      </c>
      <c r="N41" s="6"/>
      <c r="O41" s="6" t="s">
        <v>157</v>
      </c>
      <c r="P41" s="6" t="s">
        <v>32</v>
      </c>
      <c r="Q41" s="6" t="s">
        <v>240</v>
      </c>
    </row>
    <row r="42" spans="1:17" ht="45" customHeight="1" x14ac:dyDescent="0.25">
      <c r="A42" s="6">
        <v>41</v>
      </c>
      <c r="B42" s="6" t="s">
        <v>34</v>
      </c>
      <c r="C42" s="7" t="s">
        <v>35</v>
      </c>
      <c r="D42" s="6"/>
      <c r="E42" s="6"/>
      <c r="F42" s="6" t="str">
        <f>_xlfn.DISPIMG("ID_097777290C5644ABAB21049EEF29E714",1)</f>
        <v>=DISPIMG("ID_097777290C5644ABAB21049EEF29E714",1)</v>
      </c>
      <c r="G42" s="6" t="s">
        <v>241</v>
      </c>
      <c r="H42" s="6" t="s">
        <v>242</v>
      </c>
      <c r="I42" s="6" t="s">
        <v>20</v>
      </c>
      <c r="J42" s="6" t="s">
        <v>21</v>
      </c>
      <c r="K42" s="6">
        <v>40</v>
      </c>
      <c r="L42" s="6" t="s">
        <v>243</v>
      </c>
      <c r="M42" s="6" t="s">
        <v>244</v>
      </c>
      <c r="N42" s="6"/>
      <c r="O42" s="6" t="s">
        <v>178</v>
      </c>
      <c r="P42" s="6" t="s">
        <v>32</v>
      </c>
      <c r="Q42" s="6" t="s">
        <v>245</v>
      </c>
    </row>
    <row r="43" spans="1:17" ht="45" customHeight="1" x14ac:dyDescent="0.25">
      <c r="A43" s="6">
        <v>42</v>
      </c>
      <c r="B43" s="6" t="s">
        <v>34</v>
      </c>
      <c r="C43" s="7" t="s">
        <v>35</v>
      </c>
      <c r="D43" s="6"/>
      <c r="E43" s="6"/>
      <c r="F43" s="6" t="str">
        <f>_xlfn.DISPIMG("ID_11AC245A242D4F99BE48074125FEADCB",1)</f>
        <v>=DISPIMG("ID_11AC245A242D4F99BE48074125FEADCB",1)</v>
      </c>
      <c r="G43" s="6" t="s">
        <v>246</v>
      </c>
      <c r="H43" s="6" t="s">
        <v>247</v>
      </c>
      <c r="I43" s="6" t="s">
        <v>20</v>
      </c>
      <c r="J43" s="6" t="s">
        <v>21</v>
      </c>
      <c r="K43" s="6">
        <v>40</v>
      </c>
      <c r="L43" s="6" t="s">
        <v>248</v>
      </c>
      <c r="M43" s="6" t="s">
        <v>249</v>
      </c>
      <c r="N43" s="6"/>
      <c r="O43" s="6" t="s">
        <v>184</v>
      </c>
      <c r="P43" s="6" t="s">
        <v>32</v>
      </c>
      <c r="Q43" s="6" t="s">
        <v>250</v>
      </c>
    </row>
    <row r="44" spans="1:17" ht="45" customHeight="1" x14ac:dyDescent="0.25">
      <c r="A44" s="6">
        <v>43</v>
      </c>
      <c r="B44" s="6" t="s">
        <v>34</v>
      </c>
      <c r="C44" s="7" t="s">
        <v>35</v>
      </c>
      <c r="D44" s="6"/>
      <c r="E44" s="6"/>
      <c r="F44" s="6" t="str">
        <f>_xlfn.DISPIMG("ID_76A5541C3B1645F9B05D046D708E88A6",1)</f>
        <v>=DISPIMG("ID_76A5541C3B1645F9B05D046D708E88A6",1)</v>
      </c>
      <c r="G44" s="6" t="s">
        <v>251</v>
      </c>
      <c r="H44" s="6" t="s">
        <v>252</v>
      </c>
      <c r="I44" s="6" t="s">
        <v>20</v>
      </c>
      <c r="J44" s="6" t="s">
        <v>21</v>
      </c>
      <c r="K44" s="6" t="s">
        <v>22</v>
      </c>
      <c r="L44" s="6" t="s">
        <v>253</v>
      </c>
      <c r="M44" s="6" t="s">
        <v>254</v>
      </c>
      <c r="N44" s="6" t="s">
        <v>177</v>
      </c>
      <c r="O44" s="6" t="s">
        <v>178</v>
      </c>
      <c r="P44" s="6" t="s">
        <v>32</v>
      </c>
      <c r="Q44" s="6" t="s">
        <v>255</v>
      </c>
    </row>
    <row r="45" spans="1:17" ht="45" customHeight="1" x14ac:dyDescent="0.25">
      <c r="A45" s="6">
        <v>44</v>
      </c>
      <c r="B45" s="6" t="s">
        <v>34</v>
      </c>
      <c r="C45" s="7" t="s">
        <v>35</v>
      </c>
      <c r="D45" s="6"/>
      <c r="E45" s="6"/>
      <c r="F45" s="6" t="str">
        <f>_xlfn.DISPIMG("ID_98C49128357544258313A0711E0D921D",1)</f>
        <v>=DISPIMG("ID_98C49128357544258313A0711E0D921D",1)</v>
      </c>
      <c r="G45" s="6" t="s">
        <v>256</v>
      </c>
      <c r="H45" s="6" t="s">
        <v>257</v>
      </c>
      <c r="I45" s="6" t="s">
        <v>20</v>
      </c>
      <c r="J45" s="6" t="s">
        <v>21</v>
      </c>
      <c r="K45" s="6" t="s">
        <v>22</v>
      </c>
      <c r="L45" s="6" t="s">
        <v>258</v>
      </c>
      <c r="M45" s="6" t="s">
        <v>259</v>
      </c>
      <c r="N45" s="6" t="s">
        <v>177</v>
      </c>
      <c r="O45" s="6" t="s">
        <v>178</v>
      </c>
      <c r="P45" s="6" t="s">
        <v>32</v>
      </c>
      <c r="Q45" s="9" t="s">
        <v>260</v>
      </c>
    </row>
    <row r="46" spans="1:17" ht="45" customHeight="1" x14ac:dyDescent="0.25">
      <c r="A46" s="6">
        <v>45</v>
      </c>
      <c r="B46" s="6" t="s">
        <v>34</v>
      </c>
      <c r="C46" s="7" t="s">
        <v>35</v>
      </c>
      <c r="D46" s="6"/>
      <c r="E46" s="6"/>
      <c r="F46" s="6" t="str">
        <f>_xlfn.DISPIMG("ID_668E236BC54B413EBAC79968DBEF9CAA",1)</f>
        <v>=DISPIMG("ID_668E236BC54B413EBAC79968DBEF9CAA",1)</v>
      </c>
      <c r="G46" s="6" t="s">
        <v>261</v>
      </c>
      <c r="H46" s="6" t="s">
        <v>262</v>
      </c>
      <c r="I46" s="6"/>
      <c r="J46" s="6" t="s">
        <v>21</v>
      </c>
      <c r="K46" s="6" t="s">
        <v>22</v>
      </c>
      <c r="L46" s="6" t="s">
        <v>263</v>
      </c>
      <c r="M46" s="6" t="s">
        <v>264</v>
      </c>
      <c r="N46" s="6" t="s">
        <v>177</v>
      </c>
      <c r="O46" s="6" t="s">
        <v>178</v>
      </c>
      <c r="P46" s="6" t="s">
        <v>32</v>
      </c>
      <c r="Q46" s="6" t="s">
        <v>265</v>
      </c>
    </row>
    <row r="47" spans="1:17" ht="45" customHeight="1" x14ac:dyDescent="0.25">
      <c r="A47" s="6">
        <v>46</v>
      </c>
      <c r="B47" s="6" t="s">
        <v>34</v>
      </c>
      <c r="C47" s="7" t="s">
        <v>35</v>
      </c>
      <c r="D47" s="6"/>
      <c r="E47" s="6"/>
      <c r="F47" s="6" t="str">
        <f>_xlfn.DISPIMG("ID_B5CFFC4C68D94ACA8824CF07B7DFDFF7",1)</f>
        <v>=DISPIMG("ID_B5CFFC4C68D94ACA8824CF07B7DFDFF7",1)</v>
      </c>
      <c r="G47" s="6" t="s">
        <v>266</v>
      </c>
      <c r="H47" s="6" t="s">
        <v>267</v>
      </c>
      <c r="I47" s="6"/>
      <c r="J47" s="6" t="s">
        <v>21</v>
      </c>
      <c r="K47" s="6" t="s">
        <v>22</v>
      </c>
      <c r="L47" s="6" t="s">
        <v>268</v>
      </c>
      <c r="M47" s="6" t="s">
        <v>269</v>
      </c>
      <c r="N47" s="6" t="s">
        <v>177</v>
      </c>
      <c r="O47" s="6" t="s">
        <v>178</v>
      </c>
      <c r="P47" s="6" t="s">
        <v>32</v>
      </c>
      <c r="Q47" s="6" t="s">
        <v>270</v>
      </c>
    </row>
    <row r="48" spans="1:17" ht="45" customHeight="1" x14ac:dyDescent="0.25">
      <c r="A48" s="6">
        <v>47</v>
      </c>
      <c r="B48" s="6" t="s">
        <v>34</v>
      </c>
      <c r="C48" s="7" t="s">
        <v>35</v>
      </c>
      <c r="D48" s="6"/>
      <c r="E48" s="6"/>
      <c r="F48" s="6" t="str">
        <f>_xlfn.DISPIMG("ID_BCAFC3B26DBA4795A3F37369C02AD0D3",1)</f>
        <v>=DISPIMG("ID_BCAFC3B26DBA4795A3F37369C02AD0D3",1)</v>
      </c>
      <c r="G48" s="6" t="s">
        <v>271</v>
      </c>
      <c r="H48" s="6" t="s">
        <v>272</v>
      </c>
      <c r="I48" s="6" t="s">
        <v>20</v>
      </c>
      <c r="J48" s="6" t="s">
        <v>21</v>
      </c>
      <c r="K48" s="6" t="s">
        <v>22</v>
      </c>
      <c r="L48" s="6" t="s">
        <v>273</v>
      </c>
      <c r="M48" s="6" t="s">
        <v>274</v>
      </c>
      <c r="N48" s="6" t="s">
        <v>177</v>
      </c>
      <c r="O48" s="6" t="s">
        <v>178</v>
      </c>
      <c r="P48" s="6" t="s">
        <v>32</v>
      </c>
      <c r="Q48" s="6" t="s">
        <v>275</v>
      </c>
    </row>
    <row r="49" spans="1:17" ht="45" customHeight="1" x14ac:dyDescent="0.25">
      <c r="A49" s="6">
        <v>48</v>
      </c>
      <c r="B49" s="6" t="s">
        <v>34</v>
      </c>
      <c r="C49" s="7" t="s">
        <v>35</v>
      </c>
      <c r="D49" s="6"/>
      <c r="E49" s="6"/>
      <c r="F49" s="6" t="str">
        <f>_xlfn.DISPIMG("ID_AF3F83CBB0AB41FDBDB5AA3E94F19413",1)</f>
        <v>=DISPIMG("ID_AF3F83CBB0AB41FDBDB5AA3E94F19413",1)</v>
      </c>
      <c r="G49" s="6" t="s">
        <v>276</v>
      </c>
      <c r="H49" s="6" t="s">
        <v>277</v>
      </c>
      <c r="I49" s="6" t="s">
        <v>20</v>
      </c>
      <c r="J49" s="6" t="s">
        <v>21</v>
      </c>
      <c r="K49" s="6" t="s">
        <v>22</v>
      </c>
      <c r="L49" s="6" t="s">
        <v>278</v>
      </c>
      <c r="M49" s="6" t="s">
        <v>279</v>
      </c>
      <c r="N49" s="6" t="s">
        <v>177</v>
      </c>
      <c r="O49" s="6" t="s">
        <v>178</v>
      </c>
      <c r="P49" s="6" t="s">
        <v>32</v>
      </c>
      <c r="Q49" s="6" t="s">
        <v>280</v>
      </c>
    </row>
    <row r="50" spans="1:17" ht="45" customHeight="1" x14ac:dyDescent="0.25">
      <c r="A50" s="6">
        <v>49</v>
      </c>
      <c r="B50" s="6" t="s">
        <v>16</v>
      </c>
      <c r="C50" s="7" t="s">
        <v>17</v>
      </c>
      <c r="D50" s="6"/>
      <c r="E50" s="6"/>
      <c r="F50" s="6"/>
      <c r="G50" s="6" t="s">
        <v>281</v>
      </c>
      <c r="H50" s="6" t="s">
        <v>282</v>
      </c>
      <c r="I50" s="6" t="s">
        <v>20</v>
      </c>
      <c r="J50" s="6" t="s">
        <v>21</v>
      </c>
      <c r="K50" s="6">
        <v>30</v>
      </c>
      <c r="L50" s="6" t="s">
        <v>283</v>
      </c>
      <c r="M50" s="6" t="s">
        <v>284</v>
      </c>
      <c r="N50" s="6" t="s">
        <v>55</v>
      </c>
      <c r="O50" s="6" t="s">
        <v>157</v>
      </c>
      <c r="P50" s="6" t="s">
        <v>32</v>
      </c>
      <c r="Q50" s="6" t="s">
        <v>285</v>
      </c>
    </row>
    <row r="51" spans="1:17" ht="45" customHeight="1" x14ac:dyDescent="0.25">
      <c r="A51" s="6">
        <v>50</v>
      </c>
      <c r="B51" s="6" t="s">
        <v>16</v>
      </c>
      <c r="C51" s="7" t="s">
        <v>17</v>
      </c>
      <c r="D51" s="6"/>
      <c r="E51" s="6"/>
      <c r="F51" s="6"/>
      <c r="G51" s="6" t="s">
        <v>286</v>
      </c>
      <c r="H51" s="6" t="s">
        <v>287</v>
      </c>
      <c r="I51" s="6" t="s">
        <v>20</v>
      </c>
      <c r="J51" s="6" t="s">
        <v>21</v>
      </c>
      <c r="K51" s="6">
        <v>81</v>
      </c>
      <c r="L51" s="6" t="s">
        <v>288</v>
      </c>
      <c r="M51" s="6" t="s">
        <v>289</v>
      </c>
      <c r="N51" s="6" t="s">
        <v>290</v>
      </c>
      <c r="O51" s="6" t="s">
        <v>157</v>
      </c>
      <c r="P51" s="6" t="s">
        <v>32</v>
      </c>
      <c r="Q51" s="6" t="s">
        <v>291</v>
      </c>
    </row>
    <row r="52" spans="1:17" ht="45" customHeight="1" x14ac:dyDescent="0.25">
      <c r="A52" s="6">
        <v>51</v>
      </c>
      <c r="B52" s="6" t="s">
        <v>16</v>
      </c>
      <c r="C52" s="7" t="s">
        <v>17</v>
      </c>
      <c r="D52" s="6"/>
      <c r="E52" s="6"/>
      <c r="F52" s="6"/>
      <c r="G52" s="6" t="s">
        <v>292</v>
      </c>
      <c r="H52" s="6" t="s">
        <v>293</v>
      </c>
      <c r="I52" s="6" t="s">
        <v>20</v>
      </c>
      <c r="J52" s="6" t="s">
        <v>21</v>
      </c>
      <c r="K52" s="6">
        <v>48</v>
      </c>
      <c r="L52" s="6" t="s">
        <v>294</v>
      </c>
      <c r="M52" s="6" t="s">
        <v>295</v>
      </c>
      <c r="N52" s="6" t="s">
        <v>296</v>
      </c>
      <c r="O52" s="6" t="s">
        <v>157</v>
      </c>
      <c r="P52" s="6" t="s">
        <v>32</v>
      </c>
      <c r="Q52" s="6" t="s">
        <v>297</v>
      </c>
    </row>
    <row r="53" spans="1:17" ht="45" customHeight="1" x14ac:dyDescent="0.25">
      <c r="A53" s="6">
        <v>52</v>
      </c>
      <c r="B53" s="6" t="s">
        <v>34</v>
      </c>
      <c r="C53" s="7" t="s">
        <v>35</v>
      </c>
      <c r="D53" s="6"/>
      <c r="E53" s="6"/>
      <c r="F53" s="6"/>
      <c r="G53" s="6" t="s">
        <v>298</v>
      </c>
      <c r="H53" s="6" t="s">
        <v>299</v>
      </c>
      <c r="I53" s="6" t="s">
        <v>20</v>
      </c>
      <c r="J53" s="6" t="s">
        <v>21</v>
      </c>
      <c r="K53" s="6"/>
      <c r="L53" s="6" t="s">
        <v>300</v>
      </c>
      <c r="M53" s="6" t="s">
        <v>301</v>
      </c>
      <c r="N53" s="6"/>
      <c r="O53" s="6" t="s">
        <v>157</v>
      </c>
      <c r="P53" s="6" t="s">
        <v>32</v>
      </c>
      <c r="Q53" s="6" t="s">
        <v>302</v>
      </c>
    </row>
    <row r="54" spans="1:17" ht="45" customHeight="1" x14ac:dyDescent="0.25">
      <c r="A54" s="6">
        <v>53</v>
      </c>
      <c r="B54" s="6" t="s">
        <v>34</v>
      </c>
      <c r="C54" s="7" t="s">
        <v>35</v>
      </c>
      <c r="D54" s="6"/>
      <c r="E54" s="6"/>
      <c r="F54" s="6"/>
      <c r="G54" s="6" t="s">
        <v>303</v>
      </c>
      <c r="H54" s="6" t="s">
        <v>304</v>
      </c>
      <c r="I54" s="6" t="s">
        <v>20</v>
      </c>
      <c r="J54" s="6" t="s">
        <v>21</v>
      </c>
      <c r="K54" s="6">
        <v>30</v>
      </c>
      <c r="L54" s="6" t="s">
        <v>305</v>
      </c>
      <c r="M54" s="6" t="s">
        <v>306</v>
      </c>
      <c r="N54" s="6" t="s">
        <v>169</v>
      </c>
      <c r="O54" s="6" t="s">
        <v>157</v>
      </c>
      <c r="P54" s="6" t="s">
        <v>32</v>
      </c>
      <c r="Q54" s="6" t="s">
        <v>307</v>
      </c>
    </row>
    <row r="55" spans="1:17" ht="45" customHeight="1" x14ac:dyDescent="0.25">
      <c r="A55" s="6">
        <v>54</v>
      </c>
      <c r="B55" s="6" t="s">
        <v>34</v>
      </c>
      <c r="C55" s="7" t="s">
        <v>35</v>
      </c>
      <c r="D55" s="6"/>
      <c r="E55" s="6"/>
      <c r="F55" s="6"/>
      <c r="G55" s="6" t="s">
        <v>308</v>
      </c>
      <c r="H55" s="6" t="s">
        <v>309</v>
      </c>
      <c r="I55" s="6" t="s">
        <v>20</v>
      </c>
      <c r="J55" s="6" t="s">
        <v>21</v>
      </c>
      <c r="K55" s="6">
        <v>44</v>
      </c>
      <c r="L55" s="6" t="s">
        <v>310</v>
      </c>
      <c r="M55" s="6" t="s">
        <v>311</v>
      </c>
      <c r="N55" s="6" t="s">
        <v>312</v>
      </c>
      <c r="O55" s="6" t="s">
        <v>157</v>
      </c>
      <c r="P55" s="6" t="s">
        <v>32</v>
      </c>
      <c r="Q55" s="6" t="s">
        <v>313</v>
      </c>
    </row>
    <row r="56" spans="1:17" ht="45" customHeight="1" x14ac:dyDescent="0.25">
      <c r="A56" s="6">
        <v>55</v>
      </c>
      <c r="B56" s="6" t="s">
        <v>34</v>
      </c>
      <c r="C56" s="7" t="s">
        <v>35</v>
      </c>
      <c r="D56" s="6"/>
      <c r="E56" s="6"/>
      <c r="F56" s="6"/>
      <c r="G56" s="6" t="s">
        <v>314</v>
      </c>
      <c r="H56" s="6" t="s">
        <v>315</v>
      </c>
      <c r="I56" s="6" t="s">
        <v>316</v>
      </c>
      <c r="J56" s="6" t="s">
        <v>21</v>
      </c>
      <c r="K56" s="6">
        <v>30</v>
      </c>
      <c r="L56" s="6" t="s">
        <v>317</v>
      </c>
      <c r="M56" s="6" t="s">
        <v>318</v>
      </c>
      <c r="N56" s="6"/>
      <c r="O56" s="6" t="s">
        <v>184</v>
      </c>
      <c r="P56" s="6" t="s">
        <v>32</v>
      </c>
      <c r="Q56" s="6" t="s">
        <v>319</v>
      </c>
    </row>
    <row r="57" spans="1:17" ht="45" customHeight="1" x14ac:dyDescent="0.25">
      <c r="A57" s="6">
        <v>56</v>
      </c>
      <c r="B57" s="6" t="s">
        <v>34</v>
      </c>
      <c r="C57" s="7" t="s">
        <v>35</v>
      </c>
      <c r="D57" s="6"/>
      <c r="E57" s="6"/>
      <c r="F57" s="6"/>
      <c r="G57" s="6" t="s">
        <v>320</v>
      </c>
      <c r="H57" s="6" t="s">
        <v>321</v>
      </c>
      <c r="I57" s="6" t="s">
        <v>316</v>
      </c>
      <c r="J57" s="6" t="s">
        <v>21</v>
      </c>
      <c r="K57" s="6">
        <v>50</v>
      </c>
      <c r="L57" s="6" t="s">
        <v>322</v>
      </c>
      <c r="M57" s="6" t="s">
        <v>323</v>
      </c>
      <c r="N57" s="6"/>
      <c r="O57" s="6" t="s">
        <v>184</v>
      </c>
      <c r="P57" s="6" t="s">
        <v>32</v>
      </c>
      <c r="Q57" s="6" t="s">
        <v>324</v>
      </c>
    </row>
    <row r="58" spans="1:17" ht="45" customHeight="1" x14ac:dyDescent="0.25">
      <c r="A58" s="6">
        <v>57</v>
      </c>
      <c r="B58" s="6" t="s">
        <v>34</v>
      </c>
      <c r="C58" s="7" t="s">
        <v>35</v>
      </c>
      <c r="D58" s="6"/>
      <c r="E58" s="6"/>
      <c r="F58" s="6"/>
      <c r="G58" s="6" t="s">
        <v>325</v>
      </c>
      <c r="H58" s="6" t="s">
        <v>326</v>
      </c>
      <c r="I58" s="6" t="s">
        <v>316</v>
      </c>
      <c r="J58" s="6" t="s">
        <v>21</v>
      </c>
      <c r="K58" s="6">
        <v>30</v>
      </c>
      <c r="L58" s="6" t="s">
        <v>327</v>
      </c>
      <c r="M58" s="6" t="s">
        <v>328</v>
      </c>
      <c r="N58" s="6"/>
      <c r="O58" s="6" t="s">
        <v>184</v>
      </c>
      <c r="P58" s="6" t="s">
        <v>32</v>
      </c>
      <c r="Q58" s="6" t="s">
        <v>329</v>
      </c>
    </row>
    <row r="59" spans="1:17" ht="45" customHeight="1" x14ac:dyDescent="0.25">
      <c r="A59" s="6">
        <v>58</v>
      </c>
      <c r="B59" s="6" t="s">
        <v>34</v>
      </c>
      <c r="C59" s="7" t="s">
        <v>35</v>
      </c>
      <c r="D59" s="6"/>
      <c r="E59" s="6"/>
      <c r="F59" s="6"/>
      <c r="G59" s="6" t="s">
        <v>330</v>
      </c>
      <c r="H59" s="6" t="s">
        <v>331</v>
      </c>
      <c r="I59" s="6" t="s">
        <v>316</v>
      </c>
      <c r="J59" s="6" t="s">
        <v>21</v>
      </c>
      <c r="K59" s="6">
        <v>30</v>
      </c>
      <c r="L59" s="6" t="s">
        <v>332</v>
      </c>
      <c r="M59" s="6" t="s">
        <v>333</v>
      </c>
      <c r="N59" s="6"/>
      <c r="O59" s="6" t="s">
        <v>184</v>
      </c>
      <c r="P59" s="6" t="s">
        <v>32</v>
      </c>
      <c r="Q59" s="9" t="s">
        <v>334</v>
      </c>
    </row>
    <row r="60" spans="1:17" ht="45" customHeight="1" x14ac:dyDescent="0.25">
      <c r="A60" s="6">
        <v>59</v>
      </c>
      <c r="B60" s="6" t="s">
        <v>34</v>
      </c>
      <c r="C60" s="7" t="s">
        <v>35</v>
      </c>
      <c r="D60" s="6"/>
      <c r="E60" s="6"/>
      <c r="F60" s="6"/>
      <c r="G60" s="6" t="s">
        <v>335</v>
      </c>
      <c r="H60" s="6" t="s">
        <v>336</v>
      </c>
      <c r="I60" s="6" t="s">
        <v>316</v>
      </c>
      <c r="J60" s="6" t="s">
        <v>21</v>
      </c>
      <c r="K60" s="6">
        <v>50</v>
      </c>
      <c r="L60" s="6" t="s">
        <v>337</v>
      </c>
      <c r="M60" s="6" t="s">
        <v>338</v>
      </c>
      <c r="N60" s="6"/>
      <c r="O60" s="6" t="s">
        <v>184</v>
      </c>
      <c r="P60" s="6" t="s">
        <v>32</v>
      </c>
      <c r="Q60" s="6" t="s">
        <v>339</v>
      </c>
    </row>
    <row r="61" spans="1:17" ht="45" customHeight="1" x14ac:dyDescent="0.25">
      <c r="A61" s="6">
        <v>60</v>
      </c>
      <c r="B61" s="6" t="s">
        <v>34</v>
      </c>
      <c r="C61" s="7" t="s">
        <v>35</v>
      </c>
      <c r="D61" s="6"/>
      <c r="E61" s="8"/>
      <c r="F61" s="6"/>
      <c r="G61" s="6" t="s">
        <v>340</v>
      </c>
      <c r="H61" s="6" t="s">
        <v>341</v>
      </c>
      <c r="I61" s="8" t="s">
        <v>342</v>
      </c>
      <c r="J61" s="6" t="s">
        <v>21</v>
      </c>
      <c r="K61" s="6" t="s">
        <v>343</v>
      </c>
      <c r="L61" s="6" t="s">
        <v>344</v>
      </c>
      <c r="M61" s="6" t="s">
        <v>345</v>
      </c>
      <c r="N61" s="6"/>
      <c r="O61" s="6" t="s">
        <v>157</v>
      </c>
      <c r="P61" s="6" t="s">
        <v>32</v>
      </c>
      <c r="Q61" s="6" t="s">
        <v>346</v>
      </c>
    </row>
    <row r="62" spans="1:17" ht="45" customHeight="1" x14ac:dyDescent="0.25">
      <c r="A62" s="6">
        <v>61</v>
      </c>
      <c r="B62" s="6" t="s">
        <v>34</v>
      </c>
      <c r="C62" s="7" t="s">
        <v>35</v>
      </c>
      <c r="D62" s="6"/>
      <c r="E62" s="8"/>
      <c r="F62" s="6"/>
      <c r="G62" s="6" t="s">
        <v>347</v>
      </c>
      <c r="H62" s="6" t="s">
        <v>348</v>
      </c>
      <c r="I62" s="8" t="s">
        <v>349</v>
      </c>
      <c r="J62" s="6" t="s">
        <v>21</v>
      </c>
      <c r="K62" s="6" t="s">
        <v>350</v>
      </c>
      <c r="L62" s="6" t="s">
        <v>351</v>
      </c>
      <c r="M62" s="6" t="s">
        <v>352</v>
      </c>
      <c r="N62" s="6"/>
      <c r="O62" s="6" t="s">
        <v>157</v>
      </c>
      <c r="P62" s="6" t="s">
        <v>32</v>
      </c>
      <c r="Q62" s="6" t="s">
        <v>353</v>
      </c>
    </row>
    <row r="63" spans="1:17" ht="45" customHeight="1" x14ac:dyDescent="0.25">
      <c r="A63" s="6">
        <v>62</v>
      </c>
      <c r="B63" s="6" t="s">
        <v>34</v>
      </c>
      <c r="C63" s="7" t="s">
        <v>35</v>
      </c>
      <c r="D63" s="6"/>
      <c r="E63" s="8"/>
      <c r="F63" s="6"/>
      <c r="G63" s="6" t="s">
        <v>354</v>
      </c>
      <c r="H63" s="6" t="s">
        <v>355</v>
      </c>
      <c r="I63" s="8" t="s">
        <v>356</v>
      </c>
      <c r="J63" s="6" t="s">
        <v>21</v>
      </c>
      <c r="K63" s="6" t="s">
        <v>357</v>
      </c>
      <c r="L63" s="6" t="s">
        <v>358</v>
      </c>
      <c r="M63" s="6" t="s">
        <v>359</v>
      </c>
      <c r="N63" s="6"/>
      <c r="O63" s="6" t="s">
        <v>157</v>
      </c>
      <c r="P63" s="6" t="s">
        <v>32</v>
      </c>
      <c r="Q63" s="6" t="s">
        <v>360</v>
      </c>
    </row>
    <row r="64" spans="1:17" ht="45" customHeight="1" x14ac:dyDescent="0.25">
      <c r="A64" s="6">
        <v>63</v>
      </c>
      <c r="B64" s="6" t="s">
        <v>34</v>
      </c>
      <c r="C64" s="7" t="s">
        <v>35</v>
      </c>
      <c r="D64" s="6"/>
      <c r="E64" s="8"/>
      <c r="F64" s="6"/>
      <c r="G64" s="6" t="s">
        <v>361</v>
      </c>
      <c r="H64" s="6" t="s">
        <v>362</v>
      </c>
      <c r="I64" s="8" t="s">
        <v>363</v>
      </c>
      <c r="J64" s="6" t="s">
        <v>21</v>
      </c>
      <c r="K64" s="6" t="s">
        <v>364</v>
      </c>
      <c r="L64" s="6" t="s">
        <v>365</v>
      </c>
      <c r="M64" s="6" t="s">
        <v>366</v>
      </c>
      <c r="N64" s="6"/>
      <c r="O64" s="6" t="s">
        <v>157</v>
      </c>
      <c r="P64" s="6" t="s">
        <v>32</v>
      </c>
      <c r="Q64" s="6" t="s">
        <v>367</v>
      </c>
    </row>
    <row r="65" spans="1:17" s="1" customFormat="1" ht="45" customHeight="1" x14ac:dyDescent="0.25">
      <c r="A65" s="6">
        <v>64</v>
      </c>
      <c r="B65" s="6" t="s">
        <v>34</v>
      </c>
      <c r="C65" s="7" t="s">
        <v>35</v>
      </c>
      <c r="D65" s="6"/>
      <c r="E65" s="11"/>
      <c r="F65" s="11"/>
      <c r="G65" s="11" t="s">
        <v>368</v>
      </c>
      <c r="H65" s="11" t="s">
        <v>369</v>
      </c>
      <c r="I65" s="11" t="s">
        <v>370</v>
      </c>
      <c r="J65" s="11" t="s">
        <v>21</v>
      </c>
      <c r="K65" s="11">
        <v>40</v>
      </c>
      <c r="L65" s="11" t="s">
        <v>371</v>
      </c>
      <c r="M65" s="11" t="s">
        <v>372</v>
      </c>
      <c r="N65" s="11"/>
      <c r="O65" s="11" t="s">
        <v>373</v>
      </c>
      <c r="P65" s="11" t="s">
        <v>32</v>
      </c>
      <c r="Q65" s="12" t="s">
        <v>374</v>
      </c>
    </row>
    <row r="66" spans="1:17" ht="45" customHeight="1" x14ac:dyDescent="0.25">
      <c r="A66" s="6">
        <v>65</v>
      </c>
      <c r="B66" s="6" t="s">
        <v>16</v>
      </c>
      <c r="C66" s="7" t="s">
        <v>17</v>
      </c>
      <c r="D66" s="6"/>
      <c r="E66" s="6" t="s">
        <v>375</v>
      </c>
      <c r="F66" s="6"/>
      <c r="G66" s="6" t="s">
        <v>376</v>
      </c>
      <c r="H66" s="6" t="s">
        <v>377</v>
      </c>
      <c r="I66" s="6" t="s">
        <v>20</v>
      </c>
      <c r="J66" s="6" t="s">
        <v>21</v>
      </c>
      <c r="K66" s="6">
        <v>50</v>
      </c>
      <c r="L66" s="6" t="s">
        <v>378</v>
      </c>
      <c r="M66" s="6" t="s">
        <v>379</v>
      </c>
      <c r="N66" s="6" t="s">
        <v>380</v>
      </c>
      <c r="O66" s="6" t="s">
        <v>157</v>
      </c>
      <c r="P66" s="6" t="s">
        <v>381</v>
      </c>
      <c r="Q66" s="13" t="s">
        <v>382</v>
      </c>
    </row>
    <row r="67" spans="1:17" ht="45" customHeight="1" x14ac:dyDescent="0.25">
      <c r="A67" s="6">
        <v>66</v>
      </c>
      <c r="B67" s="6" t="s">
        <v>34</v>
      </c>
      <c r="C67" s="7" t="s">
        <v>35</v>
      </c>
      <c r="D67" s="6"/>
      <c r="E67" s="6"/>
      <c r="F67" s="6"/>
      <c r="G67" s="6" t="s">
        <v>383</v>
      </c>
      <c r="H67" s="6" t="s">
        <v>384</v>
      </c>
      <c r="I67" s="6" t="s">
        <v>385</v>
      </c>
      <c r="J67" s="6" t="s">
        <v>21</v>
      </c>
      <c r="K67" s="6">
        <v>30</v>
      </c>
      <c r="L67" s="6" t="s">
        <v>386</v>
      </c>
      <c r="M67" s="6" t="s">
        <v>387</v>
      </c>
      <c r="N67" s="6" t="s">
        <v>388</v>
      </c>
      <c r="O67" s="6" t="s">
        <v>157</v>
      </c>
      <c r="P67" s="6" t="s">
        <v>381</v>
      </c>
      <c r="Q67" s="13" t="s">
        <v>389</v>
      </c>
    </row>
    <row r="68" spans="1:17" ht="45" customHeight="1" x14ac:dyDescent="0.25">
      <c r="A68" s="6">
        <v>67</v>
      </c>
      <c r="B68" s="6" t="s">
        <v>16</v>
      </c>
      <c r="C68" s="7" t="s">
        <v>17</v>
      </c>
      <c r="D68" s="6"/>
      <c r="E68" s="6" t="s">
        <v>390</v>
      </c>
      <c r="F68" s="6"/>
      <c r="G68" s="6" t="s">
        <v>391</v>
      </c>
      <c r="H68" s="6" t="s">
        <v>392</v>
      </c>
      <c r="I68" s="6" t="s">
        <v>393</v>
      </c>
      <c r="J68" s="6" t="s">
        <v>21</v>
      </c>
      <c r="K68" s="6">
        <v>30</v>
      </c>
      <c r="L68" s="6" t="s">
        <v>394</v>
      </c>
      <c r="M68" s="6" t="s">
        <v>395</v>
      </c>
      <c r="N68" s="6" t="s">
        <v>396</v>
      </c>
      <c r="O68" s="6" t="s">
        <v>157</v>
      </c>
      <c r="P68" s="6" t="s">
        <v>381</v>
      </c>
      <c r="Q68" s="13" t="s">
        <v>397</v>
      </c>
    </row>
    <row r="69" spans="1:17" ht="45" customHeight="1" x14ac:dyDescent="0.25">
      <c r="A69" s="6">
        <v>68</v>
      </c>
      <c r="B69" s="6" t="s">
        <v>34</v>
      </c>
      <c r="C69" s="7" t="s">
        <v>35</v>
      </c>
      <c r="D69" s="6"/>
      <c r="E69" s="6"/>
      <c r="F69" s="6"/>
      <c r="G69" s="6" t="s">
        <v>398</v>
      </c>
      <c r="H69" s="6" t="s">
        <v>399</v>
      </c>
      <c r="I69" s="6" t="s">
        <v>400</v>
      </c>
      <c r="J69" s="6" t="s">
        <v>21</v>
      </c>
      <c r="K69" s="6">
        <v>30</v>
      </c>
      <c r="L69" s="6" t="s">
        <v>401</v>
      </c>
      <c r="M69" s="6" t="s">
        <v>402</v>
      </c>
      <c r="N69" s="6" t="s">
        <v>403</v>
      </c>
      <c r="O69" s="6" t="s">
        <v>157</v>
      </c>
      <c r="P69" s="6" t="s">
        <v>381</v>
      </c>
      <c r="Q69" s="13" t="s">
        <v>404</v>
      </c>
    </row>
    <row r="70" spans="1:17" ht="45" customHeight="1" x14ac:dyDescent="0.25">
      <c r="A70" s="6">
        <v>69</v>
      </c>
      <c r="B70" s="6" t="s">
        <v>34</v>
      </c>
      <c r="C70" s="7" t="s">
        <v>35</v>
      </c>
      <c r="D70" s="6"/>
      <c r="E70" s="6"/>
      <c r="F70" s="6"/>
      <c r="G70" s="6" t="s">
        <v>405</v>
      </c>
      <c r="H70" s="6" t="s">
        <v>406</v>
      </c>
      <c r="I70" s="6" t="s">
        <v>407</v>
      </c>
      <c r="J70" s="6" t="s">
        <v>21</v>
      </c>
      <c r="K70" s="6">
        <v>30</v>
      </c>
      <c r="L70" s="6" t="s">
        <v>408</v>
      </c>
      <c r="M70" s="6" t="s">
        <v>409</v>
      </c>
      <c r="N70" s="6"/>
      <c r="O70" s="6" t="s">
        <v>157</v>
      </c>
      <c r="P70" s="6" t="s">
        <v>381</v>
      </c>
      <c r="Q70" s="13" t="s">
        <v>410</v>
      </c>
    </row>
    <row r="71" spans="1:17" ht="45" customHeight="1" x14ac:dyDescent="0.25">
      <c r="A71" s="6">
        <v>70</v>
      </c>
      <c r="B71" s="6" t="s">
        <v>16</v>
      </c>
      <c r="C71" s="7" t="s">
        <v>17</v>
      </c>
      <c r="D71" s="6"/>
      <c r="E71" s="6" t="s">
        <v>411</v>
      </c>
      <c r="F71" s="6"/>
      <c r="G71" s="6" t="s">
        <v>412</v>
      </c>
      <c r="H71" s="6" t="s">
        <v>413</v>
      </c>
      <c r="I71" s="6" t="s">
        <v>414</v>
      </c>
      <c r="J71" s="6" t="s">
        <v>21</v>
      </c>
      <c r="K71" s="6">
        <v>42</v>
      </c>
      <c r="L71" s="6" t="s">
        <v>415</v>
      </c>
      <c r="M71" s="6" t="s">
        <v>416</v>
      </c>
      <c r="N71" s="6" t="s">
        <v>417</v>
      </c>
      <c r="O71" s="6" t="s">
        <v>418</v>
      </c>
      <c r="P71" s="6" t="s">
        <v>381</v>
      </c>
      <c r="Q71" s="13" t="s">
        <v>419</v>
      </c>
    </row>
    <row r="72" spans="1:17" ht="45" customHeight="1" x14ac:dyDescent="0.25">
      <c r="A72" s="6">
        <v>71</v>
      </c>
      <c r="B72" s="6" t="s">
        <v>16</v>
      </c>
      <c r="C72" s="7" t="s">
        <v>17</v>
      </c>
      <c r="D72" s="6"/>
      <c r="E72" s="6" t="s">
        <v>420</v>
      </c>
      <c r="F72" s="6"/>
      <c r="G72" s="6" t="s">
        <v>421</v>
      </c>
      <c r="H72" s="6" t="s">
        <v>422</v>
      </c>
      <c r="I72" s="6" t="s">
        <v>414</v>
      </c>
      <c r="J72" s="6" t="s">
        <v>21</v>
      </c>
      <c r="K72" s="6">
        <v>31</v>
      </c>
      <c r="L72" s="6" t="s">
        <v>423</v>
      </c>
      <c r="M72" s="6" t="s">
        <v>424</v>
      </c>
      <c r="N72" s="6" t="s">
        <v>425</v>
      </c>
      <c r="O72" s="6" t="s">
        <v>25</v>
      </c>
      <c r="P72" s="6" t="s">
        <v>381</v>
      </c>
      <c r="Q72" s="13" t="s">
        <v>426</v>
      </c>
    </row>
    <row r="73" spans="1:17" ht="45" customHeight="1" x14ac:dyDescent="0.25">
      <c r="A73" s="6">
        <v>72</v>
      </c>
      <c r="B73" s="6" t="s">
        <v>16</v>
      </c>
      <c r="C73" s="7" t="s">
        <v>17</v>
      </c>
      <c r="D73" s="6"/>
      <c r="E73" s="6" t="s">
        <v>427</v>
      </c>
      <c r="F73" s="6"/>
      <c r="G73" s="6" t="s">
        <v>428</v>
      </c>
      <c r="H73" s="6" t="s">
        <v>429</v>
      </c>
      <c r="I73" s="6" t="s">
        <v>430</v>
      </c>
      <c r="J73" s="6" t="s">
        <v>21</v>
      </c>
      <c r="K73" s="6">
        <v>30</v>
      </c>
      <c r="L73" s="6" t="s">
        <v>431</v>
      </c>
      <c r="M73" s="6" t="s">
        <v>432</v>
      </c>
      <c r="N73" s="6" t="s">
        <v>433</v>
      </c>
      <c r="O73" s="6" t="s">
        <v>157</v>
      </c>
      <c r="P73" s="6" t="s">
        <v>381</v>
      </c>
      <c r="Q73" s="13" t="s">
        <v>434</v>
      </c>
    </row>
    <row r="74" spans="1:17" ht="45" customHeight="1" x14ac:dyDescent="0.25">
      <c r="A74" s="6">
        <v>73</v>
      </c>
      <c r="B74" s="6" t="s">
        <v>34</v>
      </c>
      <c r="C74" s="7" t="s">
        <v>35</v>
      </c>
      <c r="D74" s="6"/>
      <c r="E74" s="6"/>
      <c r="F74" s="6"/>
      <c r="G74" s="6" t="s">
        <v>435</v>
      </c>
      <c r="H74" s="6" t="s">
        <v>436</v>
      </c>
      <c r="I74" s="6" t="s">
        <v>437</v>
      </c>
      <c r="J74" s="6" t="s">
        <v>21</v>
      </c>
      <c r="K74" s="6">
        <v>30</v>
      </c>
      <c r="L74" s="6" t="s">
        <v>438</v>
      </c>
      <c r="M74" s="6" t="s">
        <v>439</v>
      </c>
      <c r="N74" s="6" t="s">
        <v>440</v>
      </c>
      <c r="O74" s="6" t="s">
        <v>418</v>
      </c>
      <c r="P74" s="6" t="s">
        <v>381</v>
      </c>
      <c r="Q74" s="13" t="s">
        <v>441</v>
      </c>
    </row>
    <row r="75" spans="1:17" ht="45" customHeight="1" x14ac:dyDescent="0.25">
      <c r="A75" s="6">
        <v>74</v>
      </c>
      <c r="B75" s="6" t="s">
        <v>34</v>
      </c>
      <c r="C75" s="7" t="s">
        <v>35</v>
      </c>
      <c r="D75" s="6"/>
      <c r="E75" s="6"/>
      <c r="F75" s="6"/>
      <c r="G75" s="6" t="s">
        <v>442</v>
      </c>
      <c r="H75" s="6" t="s">
        <v>443</v>
      </c>
      <c r="I75" s="6" t="s">
        <v>444</v>
      </c>
      <c r="J75" s="6" t="s">
        <v>21</v>
      </c>
      <c r="K75" s="6">
        <v>30</v>
      </c>
      <c r="L75" s="6" t="s">
        <v>445</v>
      </c>
      <c r="M75" s="6" t="s">
        <v>446</v>
      </c>
      <c r="N75" s="6" t="s">
        <v>447</v>
      </c>
      <c r="O75" s="6" t="s">
        <v>25</v>
      </c>
      <c r="P75" s="6" t="s">
        <v>381</v>
      </c>
      <c r="Q75" s="13" t="s">
        <v>448</v>
      </c>
    </row>
    <row r="76" spans="1:17" ht="45" customHeight="1" x14ac:dyDescent="0.25">
      <c r="A76" s="6">
        <v>75</v>
      </c>
      <c r="B76" s="6" t="s">
        <v>34</v>
      </c>
      <c r="C76" s="7" t="s">
        <v>35</v>
      </c>
      <c r="D76" s="6"/>
      <c r="E76" s="6"/>
      <c r="F76" s="6"/>
      <c r="G76" s="6" t="s">
        <v>449</v>
      </c>
      <c r="H76" s="6" t="s">
        <v>450</v>
      </c>
      <c r="I76" s="6" t="s">
        <v>451</v>
      </c>
      <c r="J76" s="6" t="s">
        <v>21</v>
      </c>
      <c r="K76" s="6">
        <v>30</v>
      </c>
      <c r="L76" s="6" t="s">
        <v>452</v>
      </c>
      <c r="M76" s="6" t="s">
        <v>453</v>
      </c>
      <c r="N76" s="6" t="s">
        <v>454</v>
      </c>
      <c r="O76" s="6" t="s">
        <v>157</v>
      </c>
      <c r="P76" s="6" t="s">
        <v>381</v>
      </c>
      <c r="Q76" s="13" t="s">
        <v>455</v>
      </c>
    </row>
    <row r="77" spans="1:17" ht="45" customHeight="1" x14ac:dyDescent="0.25">
      <c r="A77" s="6">
        <v>76</v>
      </c>
      <c r="B77" s="6" t="s">
        <v>34</v>
      </c>
      <c r="C77" s="7" t="s">
        <v>35</v>
      </c>
      <c r="D77" s="6"/>
      <c r="E77" s="6"/>
      <c r="F77" s="6"/>
      <c r="G77" s="6" t="s">
        <v>456</v>
      </c>
      <c r="H77" s="6" t="s">
        <v>457</v>
      </c>
      <c r="I77" s="6" t="s">
        <v>437</v>
      </c>
      <c r="J77" s="6" t="s">
        <v>21</v>
      </c>
      <c r="K77" s="6">
        <v>30</v>
      </c>
      <c r="L77" s="6" t="s">
        <v>458</v>
      </c>
      <c r="M77" s="6" t="s">
        <v>459</v>
      </c>
      <c r="N77" s="6" t="s">
        <v>460</v>
      </c>
      <c r="O77" s="6" t="s">
        <v>157</v>
      </c>
      <c r="P77" s="6" t="s">
        <v>381</v>
      </c>
      <c r="Q77" s="13" t="s">
        <v>461</v>
      </c>
    </row>
    <row r="78" spans="1:17" ht="45" customHeight="1" x14ac:dyDescent="0.25">
      <c r="A78" s="6">
        <v>77</v>
      </c>
      <c r="B78" s="6" t="s">
        <v>34</v>
      </c>
      <c r="C78" s="7" t="s">
        <v>35</v>
      </c>
      <c r="D78" s="6"/>
      <c r="E78" s="6"/>
      <c r="F78" s="6"/>
      <c r="G78" s="6" t="s">
        <v>462</v>
      </c>
      <c r="H78" s="6" t="s">
        <v>463</v>
      </c>
      <c r="I78" s="6" t="s">
        <v>464</v>
      </c>
      <c r="J78" s="6" t="s">
        <v>21</v>
      </c>
      <c r="K78" s="6">
        <v>30</v>
      </c>
      <c r="L78" s="6" t="s">
        <v>465</v>
      </c>
      <c r="M78" s="6" t="s">
        <v>466</v>
      </c>
      <c r="N78" s="6" t="s">
        <v>467</v>
      </c>
      <c r="O78" s="6" t="s">
        <v>157</v>
      </c>
      <c r="P78" s="6" t="s">
        <v>381</v>
      </c>
      <c r="Q78" s="13" t="s">
        <v>468</v>
      </c>
    </row>
    <row r="79" spans="1:17" ht="45" customHeight="1" x14ac:dyDescent="0.25">
      <c r="A79" s="6">
        <v>78</v>
      </c>
      <c r="B79" s="6" t="s">
        <v>34</v>
      </c>
      <c r="C79" s="7" t="s">
        <v>35</v>
      </c>
      <c r="D79" s="6"/>
      <c r="E79" s="6"/>
      <c r="F79" s="6"/>
      <c r="G79" s="6" t="s">
        <v>469</v>
      </c>
      <c r="H79" s="6" t="s">
        <v>470</v>
      </c>
      <c r="I79" s="6" t="s">
        <v>471</v>
      </c>
      <c r="J79" s="6" t="s">
        <v>21</v>
      </c>
      <c r="K79" s="6">
        <v>30</v>
      </c>
      <c r="L79" s="6" t="s">
        <v>472</v>
      </c>
      <c r="M79" s="6" t="s">
        <v>473</v>
      </c>
      <c r="N79" s="6" t="s">
        <v>440</v>
      </c>
      <c r="O79" s="6" t="s">
        <v>157</v>
      </c>
      <c r="P79" s="6" t="s">
        <v>381</v>
      </c>
      <c r="Q79" s="13" t="s">
        <v>474</v>
      </c>
    </row>
    <row r="80" spans="1:17" ht="45" customHeight="1" x14ac:dyDescent="0.25">
      <c r="A80" s="6">
        <v>79</v>
      </c>
      <c r="B80" s="6" t="s">
        <v>34</v>
      </c>
      <c r="C80" s="7" t="s">
        <v>35</v>
      </c>
      <c r="D80" s="6"/>
      <c r="E80" s="6"/>
      <c r="F80" s="6"/>
      <c r="G80" s="6" t="s">
        <v>475</v>
      </c>
      <c r="H80" s="6" t="s">
        <v>476</v>
      </c>
      <c r="I80" s="6" t="s">
        <v>477</v>
      </c>
      <c r="J80" s="6" t="s">
        <v>21</v>
      </c>
      <c r="K80" s="6">
        <v>30</v>
      </c>
      <c r="L80" s="6" t="s">
        <v>478</v>
      </c>
      <c r="M80" s="6" t="s">
        <v>479</v>
      </c>
      <c r="N80" s="6" t="s">
        <v>440</v>
      </c>
      <c r="O80" s="6" t="s">
        <v>157</v>
      </c>
      <c r="P80" s="6" t="s">
        <v>381</v>
      </c>
      <c r="Q80" s="13" t="s">
        <v>480</v>
      </c>
    </row>
    <row r="81" spans="1:17" ht="45" customHeight="1" x14ac:dyDescent="0.25">
      <c r="A81" s="6">
        <v>80</v>
      </c>
      <c r="B81" s="6" t="s">
        <v>34</v>
      </c>
      <c r="C81" s="7" t="s">
        <v>35</v>
      </c>
      <c r="D81" s="6"/>
      <c r="E81" s="6"/>
      <c r="F81" s="6"/>
      <c r="G81" s="6" t="s">
        <v>481</v>
      </c>
      <c r="H81" s="6" t="s">
        <v>482</v>
      </c>
      <c r="I81" s="6" t="s">
        <v>483</v>
      </c>
      <c r="J81" s="6" t="s">
        <v>21</v>
      </c>
      <c r="K81" s="6">
        <v>30</v>
      </c>
      <c r="L81" s="6" t="s">
        <v>484</v>
      </c>
      <c r="M81" s="6" t="s">
        <v>485</v>
      </c>
      <c r="N81" s="6" t="s">
        <v>440</v>
      </c>
      <c r="O81" s="6" t="s">
        <v>157</v>
      </c>
      <c r="P81" s="6" t="s">
        <v>381</v>
      </c>
      <c r="Q81" s="13" t="s">
        <v>486</v>
      </c>
    </row>
    <row r="82" spans="1:17" ht="45" customHeight="1" x14ac:dyDescent="0.25">
      <c r="A82" s="6">
        <v>81</v>
      </c>
      <c r="B82" s="6" t="s">
        <v>34</v>
      </c>
      <c r="C82" s="7" t="s">
        <v>35</v>
      </c>
      <c r="D82" s="6"/>
      <c r="E82" s="6"/>
      <c r="F82" s="6"/>
      <c r="G82" s="6" t="s">
        <v>487</v>
      </c>
      <c r="H82" s="6" t="s">
        <v>488</v>
      </c>
      <c r="I82" s="6" t="s">
        <v>489</v>
      </c>
      <c r="J82" s="6" t="s">
        <v>21</v>
      </c>
      <c r="K82" s="6">
        <v>30</v>
      </c>
      <c r="L82" s="6" t="s">
        <v>490</v>
      </c>
      <c r="M82" s="6" t="s">
        <v>491</v>
      </c>
      <c r="N82" s="6" t="s">
        <v>440</v>
      </c>
      <c r="O82" s="6" t="s">
        <v>157</v>
      </c>
      <c r="P82" s="6" t="s">
        <v>381</v>
      </c>
      <c r="Q82" s="13" t="s">
        <v>492</v>
      </c>
    </row>
    <row r="83" spans="1:17" ht="45" customHeight="1" x14ac:dyDescent="0.25">
      <c r="A83" s="6">
        <v>82</v>
      </c>
      <c r="B83" s="6" t="s">
        <v>34</v>
      </c>
      <c r="C83" s="7" t="s">
        <v>35</v>
      </c>
      <c r="D83" s="6"/>
      <c r="E83" s="6"/>
      <c r="F83" s="6"/>
      <c r="G83" s="6" t="s">
        <v>493</v>
      </c>
      <c r="H83" s="6" t="s">
        <v>494</v>
      </c>
      <c r="I83" s="6" t="s">
        <v>495</v>
      </c>
      <c r="J83" s="6" t="s">
        <v>21</v>
      </c>
      <c r="K83" s="6">
        <v>30</v>
      </c>
      <c r="L83" s="6" t="s">
        <v>496</v>
      </c>
      <c r="M83" s="6" t="s">
        <v>497</v>
      </c>
      <c r="N83" s="6" t="s">
        <v>440</v>
      </c>
      <c r="O83" s="6" t="s">
        <v>157</v>
      </c>
      <c r="P83" s="6" t="s">
        <v>381</v>
      </c>
      <c r="Q83" s="13" t="s">
        <v>498</v>
      </c>
    </row>
    <row r="84" spans="1:17" ht="45" customHeight="1" x14ac:dyDescent="0.25">
      <c r="A84" s="6">
        <v>83</v>
      </c>
      <c r="B84" s="6" t="s">
        <v>34</v>
      </c>
      <c r="C84" s="7" t="s">
        <v>35</v>
      </c>
      <c r="D84" s="6"/>
      <c r="E84" s="6"/>
      <c r="F84" s="6"/>
      <c r="G84" s="6" t="s">
        <v>499</v>
      </c>
      <c r="H84" s="6" t="s">
        <v>500</v>
      </c>
      <c r="I84" s="6" t="s">
        <v>501</v>
      </c>
      <c r="J84" s="6" t="s">
        <v>21</v>
      </c>
      <c r="K84" s="6">
        <v>30</v>
      </c>
      <c r="L84" s="6" t="s">
        <v>502</v>
      </c>
      <c r="M84" s="6" t="s">
        <v>503</v>
      </c>
      <c r="N84" s="6" t="s">
        <v>440</v>
      </c>
      <c r="O84" s="6" t="s">
        <v>157</v>
      </c>
      <c r="P84" s="6" t="s">
        <v>381</v>
      </c>
      <c r="Q84" s="13" t="s">
        <v>504</v>
      </c>
    </row>
    <row r="85" spans="1:17" ht="45" customHeight="1" x14ac:dyDescent="0.25">
      <c r="A85" s="6">
        <v>84</v>
      </c>
      <c r="B85" s="6" t="s">
        <v>34</v>
      </c>
      <c r="C85" s="7" t="s">
        <v>35</v>
      </c>
      <c r="D85" s="6"/>
      <c r="E85" s="6"/>
      <c r="F85" s="6"/>
      <c r="G85" s="6" t="s">
        <v>505</v>
      </c>
      <c r="H85" s="6" t="s">
        <v>506</v>
      </c>
      <c r="I85" s="6" t="s">
        <v>507</v>
      </c>
      <c r="J85" s="6" t="s">
        <v>21</v>
      </c>
      <c r="K85" s="6">
        <v>30</v>
      </c>
      <c r="L85" s="6" t="s">
        <v>508</v>
      </c>
      <c r="M85" s="6" t="s">
        <v>509</v>
      </c>
      <c r="N85" s="6" t="s">
        <v>510</v>
      </c>
      <c r="O85" s="6" t="s">
        <v>157</v>
      </c>
      <c r="P85" s="6" t="s">
        <v>381</v>
      </c>
      <c r="Q85" s="13" t="s">
        <v>511</v>
      </c>
    </row>
    <row r="86" spans="1:17" ht="45" customHeight="1" x14ac:dyDescent="0.25">
      <c r="A86" s="6">
        <v>85</v>
      </c>
      <c r="B86" s="6" t="s">
        <v>16</v>
      </c>
      <c r="C86" s="7" t="s">
        <v>17</v>
      </c>
      <c r="D86" s="6"/>
      <c r="E86" s="6" t="s">
        <v>512</v>
      </c>
      <c r="F86" s="6"/>
      <c r="G86" s="6" t="s">
        <v>513</v>
      </c>
      <c r="H86" s="6" t="s">
        <v>514</v>
      </c>
      <c r="I86" s="6" t="s">
        <v>400</v>
      </c>
      <c r="J86" s="6" t="s">
        <v>21</v>
      </c>
      <c r="K86" s="6">
        <v>30</v>
      </c>
      <c r="L86" s="6" t="s">
        <v>515</v>
      </c>
      <c r="M86" s="6" t="s">
        <v>516</v>
      </c>
      <c r="N86" s="6" t="s">
        <v>517</v>
      </c>
      <c r="O86" s="6" t="s">
        <v>157</v>
      </c>
      <c r="P86" s="6" t="s">
        <v>381</v>
      </c>
      <c r="Q86" s="13" t="s">
        <v>518</v>
      </c>
    </row>
    <row r="87" spans="1:17" ht="45" customHeight="1" x14ac:dyDescent="0.25">
      <c r="A87" s="6">
        <v>86</v>
      </c>
      <c r="B87" s="6" t="s">
        <v>16</v>
      </c>
      <c r="C87" s="7" t="s">
        <v>17</v>
      </c>
      <c r="D87" s="6"/>
      <c r="E87" s="6" t="s">
        <v>519</v>
      </c>
      <c r="F87" s="6"/>
      <c r="G87" s="6" t="s">
        <v>520</v>
      </c>
      <c r="H87" s="6" t="s">
        <v>521</v>
      </c>
      <c r="I87" s="6" t="s">
        <v>522</v>
      </c>
      <c r="J87" s="6" t="s">
        <v>21</v>
      </c>
      <c r="K87" s="6">
        <v>35</v>
      </c>
      <c r="L87" s="6" t="s">
        <v>523</v>
      </c>
      <c r="M87" s="6" t="s">
        <v>524</v>
      </c>
      <c r="N87" s="6" t="s">
        <v>525</v>
      </c>
      <c r="O87" s="6" t="s">
        <v>157</v>
      </c>
      <c r="P87" s="6" t="s">
        <v>381</v>
      </c>
      <c r="Q87" s="13" t="s">
        <v>526</v>
      </c>
    </row>
    <row r="88" spans="1:17" ht="45" customHeight="1" x14ac:dyDescent="0.25">
      <c r="A88" s="6">
        <v>87</v>
      </c>
      <c r="B88" s="6" t="s">
        <v>34</v>
      </c>
      <c r="C88" s="7" t="s">
        <v>35</v>
      </c>
      <c r="D88" s="6"/>
      <c r="E88" s="6"/>
      <c r="F88" s="6"/>
      <c r="G88" s="6" t="s">
        <v>527</v>
      </c>
      <c r="H88" s="6" t="s">
        <v>528</v>
      </c>
      <c r="I88" s="6" t="s">
        <v>529</v>
      </c>
      <c r="J88" s="6" t="s">
        <v>21</v>
      </c>
      <c r="K88" s="6">
        <v>34</v>
      </c>
      <c r="L88" s="6" t="s">
        <v>530</v>
      </c>
      <c r="M88" s="6" t="s">
        <v>531</v>
      </c>
      <c r="N88" s="6" t="s">
        <v>532</v>
      </c>
      <c r="O88" s="6"/>
      <c r="P88" s="6" t="s">
        <v>381</v>
      </c>
      <c r="Q88" s="13" t="s">
        <v>533</v>
      </c>
    </row>
    <row r="89" spans="1:17" ht="45" customHeight="1" x14ac:dyDescent="0.25">
      <c r="A89" s="6">
        <v>88</v>
      </c>
      <c r="B89" s="6" t="s">
        <v>34</v>
      </c>
      <c r="C89" s="7" t="s">
        <v>35</v>
      </c>
      <c r="D89" s="6"/>
      <c r="E89" s="6"/>
      <c r="F89" s="6"/>
      <c r="G89" s="6" t="s">
        <v>534</v>
      </c>
      <c r="H89" s="6" t="s">
        <v>535</v>
      </c>
      <c r="I89" s="6" t="s">
        <v>536</v>
      </c>
      <c r="J89" s="6" t="s">
        <v>21</v>
      </c>
      <c r="K89" s="6">
        <v>35</v>
      </c>
      <c r="L89" s="6" t="s">
        <v>537</v>
      </c>
      <c r="M89" s="6" t="s">
        <v>538</v>
      </c>
      <c r="N89" s="6" t="s">
        <v>539</v>
      </c>
      <c r="O89" s="6"/>
      <c r="P89" s="6" t="s">
        <v>381</v>
      </c>
      <c r="Q89" s="13" t="s">
        <v>540</v>
      </c>
    </row>
    <row r="90" spans="1:17" ht="45" customHeight="1" x14ac:dyDescent="0.25">
      <c r="A90" s="6">
        <v>89</v>
      </c>
      <c r="B90" s="6" t="s">
        <v>34</v>
      </c>
      <c r="C90" s="7" t="s">
        <v>35</v>
      </c>
      <c r="D90" s="6"/>
      <c r="E90" s="6"/>
      <c r="F90" s="6"/>
      <c r="G90" s="6" t="s">
        <v>541</v>
      </c>
      <c r="H90" s="6" t="s">
        <v>542</v>
      </c>
      <c r="I90" s="6" t="s">
        <v>543</v>
      </c>
      <c r="J90" s="6" t="s">
        <v>544</v>
      </c>
      <c r="K90" s="6">
        <v>40</v>
      </c>
      <c r="L90" s="6" t="s">
        <v>545</v>
      </c>
      <c r="M90" s="6" t="s">
        <v>546</v>
      </c>
      <c r="N90" s="6" t="s">
        <v>547</v>
      </c>
      <c r="O90" s="6" t="s">
        <v>178</v>
      </c>
      <c r="P90" s="6" t="s">
        <v>381</v>
      </c>
      <c r="Q90" s="13" t="s">
        <v>548</v>
      </c>
    </row>
    <row r="91" spans="1:17" ht="45" customHeight="1" x14ac:dyDescent="0.25">
      <c r="A91" s="6">
        <v>90</v>
      </c>
      <c r="B91" s="6" t="s">
        <v>16</v>
      </c>
      <c r="C91" s="7" t="s">
        <v>17</v>
      </c>
      <c r="D91" s="6"/>
      <c r="E91" s="6" t="s">
        <v>549</v>
      </c>
      <c r="F91" s="6"/>
      <c r="G91" s="6" t="s">
        <v>550</v>
      </c>
      <c r="H91" s="6" t="s">
        <v>551</v>
      </c>
      <c r="I91" s="6" t="s">
        <v>552</v>
      </c>
      <c r="J91" s="6" t="s">
        <v>21</v>
      </c>
      <c r="K91" s="6">
        <v>38</v>
      </c>
      <c r="L91" s="6" t="s">
        <v>553</v>
      </c>
      <c r="M91" s="6" t="s">
        <v>554</v>
      </c>
      <c r="N91" s="6" t="s">
        <v>555</v>
      </c>
      <c r="O91" s="6"/>
      <c r="P91" s="6" t="s">
        <v>381</v>
      </c>
      <c r="Q91" s="7" t="s">
        <v>556</v>
      </c>
    </row>
    <row r="92" spans="1:17" ht="45" customHeight="1" x14ac:dyDescent="0.25">
      <c r="A92" s="6">
        <v>91</v>
      </c>
      <c r="B92" s="6" t="s">
        <v>16</v>
      </c>
      <c r="C92" s="7" t="s">
        <v>17</v>
      </c>
      <c r="D92" s="6"/>
      <c r="E92" s="6" t="s">
        <v>557</v>
      </c>
      <c r="F92" s="6"/>
      <c r="G92" s="6" t="s">
        <v>558</v>
      </c>
      <c r="H92" s="6" t="s">
        <v>559</v>
      </c>
      <c r="I92" s="6" t="s">
        <v>560</v>
      </c>
      <c r="J92" s="6" t="s">
        <v>21</v>
      </c>
      <c r="K92" s="6">
        <v>30</v>
      </c>
      <c r="L92" s="6" t="s">
        <v>561</v>
      </c>
      <c r="M92" s="6" t="s">
        <v>562</v>
      </c>
      <c r="N92" s="6" t="s">
        <v>563</v>
      </c>
      <c r="O92" s="6"/>
      <c r="P92" s="6" t="s">
        <v>381</v>
      </c>
      <c r="Q92" s="7" t="s">
        <v>564</v>
      </c>
    </row>
    <row r="93" spans="1:17" ht="45" customHeight="1" x14ac:dyDescent="0.25">
      <c r="A93" s="6">
        <v>92</v>
      </c>
      <c r="B93" s="6" t="s">
        <v>16</v>
      </c>
      <c r="C93" s="7" t="s">
        <v>17</v>
      </c>
      <c r="D93" s="6"/>
      <c r="E93" s="6" t="s">
        <v>565</v>
      </c>
      <c r="F93" s="6"/>
      <c r="G93" s="6" t="s">
        <v>566</v>
      </c>
      <c r="H93" s="6" t="s">
        <v>567</v>
      </c>
      <c r="I93" s="6" t="s">
        <v>568</v>
      </c>
      <c r="J93" s="6" t="s">
        <v>21</v>
      </c>
      <c r="K93" s="6">
        <v>30</v>
      </c>
      <c r="L93" s="6" t="s">
        <v>569</v>
      </c>
      <c r="M93" s="6" t="s">
        <v>570</v>
      </c>
      <c r="N93" s="6" t="s">
        <v>571</v>
      </c>
      <c r="O93" s="6"/>
      <c r="P93" s="6" t="s">
        <v>381</v>
      </c>
      <c r="Q93" s="7" t="s">
        <v>572</v>
      </c>
    </row>
    <row r="94" spans="1:17" ht="45" customHeight="1" x14ac:dyDescent="0.25">
      <c r="A94" s="6">
        <v>93</v>
      </c>
      <c r="B94" s="6" t="s">
        <v>16</v>
      </c>
      <c r="C94" s="7" t="s">
        <v>17</v>
      </c>
      <c r="D94" s="6"/>
      <c r="E94" s="6" t="s">
        <v>573</v>
      </c>
      <c r="F94" s="6"/>
      <c r="G94" s="6" t="s">
        <v>574</v>
      </c>
      <c r="H94" s="6" t="s">
        <v>575</v>
      </c>
      <c r="I94" s="6" t="s">
        <v>576</v>
      </c>
      <c r="J94" s="6" t="s">
        <v>21</v>
      </c>
      <c r="K94" s="6">
        <v>50</v>
      </c>
      <c r="L94" s="6" t="s">
        <v>577</v>
      </c>
      <c r="M94" s="6" t="s">
        <v>578</v>
      </c>
      <c r="N94" s="6" t="s">
        <v>579</v>
      </c>
      <c r="O94" s="6"/>
      <c r="P94" s="6" t="s">
        <v>381</v>
      </c>
      <c r="Q94" s="7" t="s">
        <v>580</v>
      </c>
    </row>
    <row r="95" spans="1:17" ht="45" customHeight="1" x14ac:dyDescent="0.25">
      <c r="A95" s="6">
        <v>94</v>
      </c>
      <c r="B95" s="6" t="s">
        <v>16</v>
      </c>
      <c r="C95" s="7" t="s">
        <v>17</v>
      </c>
      <c r="D95" s="6"/>
      <c r="E95" s="6" t="s">
        <v>581</v>
      </c>
      <c r="F95" s="6"/>
      <c r="G95" s="6" t="s">
        <v>582</v>
      </c>
      <c r="H95" s="6" t="s">
        <v>583</v>
      </c>
      <c r="I95" s="6" t="s">
        <v>584</v>
      </c>
      <c r="J95" s="6" t="s">
        <v>21</v>
      </c>
      <c r="K95" s="6">
        <v>31</v>
      </c>
      <c r="L95" s="6" t="s">
        <v>585</v>
      </c>
      <c r="M95" s="6" t="s">
        <v>586</v>
      </c>
      <c r="N95" s="6" t="s">
        <v>587</v>
      </c>
      <c r="O95" s="6"/>
      <c r="P95" s="6" t="s">
        <v>381</v>
      </c>
      <c r="Q95" s="7" t="s">
        <v>588</v>
      </c>
    </row>
    <row r="96" spans="1:17" ht="45" customHeight="1" x14ac:dyDescent="0.25">
      <c r="A96" s="6">
        <v>95</v>
      </c>
      <c r="B96" s="6" t="s">
        <v>16</v>
      </c>
      <c r="C96" s="7" t="s">
        <v>17</v>
      </c>
      <c r="D96" s="6"/>
      <c r="E96" s="6" t="s">
        <v>589</v>
      </c>
      <c r="F96" s="6"/>
      <c r="G96" s="6" t="s">
        <v>590</v>
      </c>
      <c r="H96" s="6" t="s">
        <v>591</v>
      </c>
      <c r="I96" s="6" t="s">
        <v>560</v>
      </c>
      <c r="J96" s="6" t="s">
        <v>21</v>
      </c>
      <c r="K96" s="6">
        <v>30</v>
      </c>
      <c r="L96" s="6" t="s">
        <v>592</v>
      </c>
      <c r="M96" s="6" t="s">
        <v>593</v>
      </c>
      <c r="N96" s="6" t="s">
        <v>594</v>
      </c>
      <c r="O96" s="6"/>
      <c r="P96" s="6" t="s">
        <v>381</v>
      </c>
      <c r="Q96" s="7" t="s">
        <v>595</v>
      </c>
    </row>
    <row r="97" spans="1:17" ht="45" customHeight="1" x14ac:dyDescent="0.25">
      <c r="A97" s="6">
        <v>96</v>
      </c>
      <c r="B97" s="6" t="s">
        <v>16</v>
      </c>
      <c r="C97" s="7" t="s">
        <v>17</v>
      </c>
      <c r="D97" s="6"/>
      <c r="E97" s="6" t="s">
        <v>596</v>
      </c>
      <c r="F97" s="6"/>
      <c r="G97" s="6" t="s">
        <v>597</v>
      </c>
      <c r="H97" s="6" t="s">
        <v>598</v>
      </c>
      <c r="I97" s="6" t="s">
        <v>599</v>
      </c>
      <c r="J97" s="6" t="s">
        <v>21</v>
      </c>
      <c r="K97" s="6">
        <v>30</v>
      </c>
      <c r="L97" s="6" t="s">
        <v>600</v>
      </c>
      <c r="M97" s="6" t="s">
        <v>601</v>
      </c>
      <c r="N97" s="6" t="s">
        <v>602</v>
      </c>
      <c r="O97" s="6"/>
      <c r="P97" s="6" t="s">
        <v>381</v>
      </c>
      <c r="Q97" s="7" t="s">
        <v>603</v>
      </c>
    </row>
    <row r="98" spans="1:17" ht="45" customHeight="1" x14ac:dyDescent="0.25">
      <c r="A98" s="6">
        <v>97</v>
      </c>
      <c r="B98" s="6" t="s">
        <v>16</v>
      </c>
      <c r="C98" s="7" t="s">
        <v>17</v>
      </c>
      <c r="D98" s="6"/>
      <c r="E98" s="6" t="s">
        <v>604</v>
      </c>
      <c r="F98" s="6"/>
      <c r="G98" s="6" t="s">
        <v>605</v>
      </c>
      <c r="H98" s="6" t="s">
        <v>606</v>
      </c>
      <c r="I98" s="6" t="s">
        <v>607</v>
      </c>
      <c r="J98" s="6" t="s">
        <v>21</v>
      </c>
      <c r="K98" s="6">
        <v>30</v>
      </c>
      <c r="L98" s="6" t="s">
        <v>608</v>
      </c>
      <c r="M98" s="6" t="s">
        <v>609</v>
      </c>
      <c r="N98" s="6" t="s">
        <v>610</v>
      </c>
      <c r="O98" s="6"/>
      <c r="P98" s="6" t="s">
        <v>381</v>
      </c>
      <c r="Q98" s="7" t="s">
        <v>611</v>
      </c>
    </row>
    <row r="99" spans="1:17" ht="45" customHeight="1" x14ac:dyDescent="0.25">
      <c r="A99" s="6">
        <v>98</v>
      </c>
      <c r="B99" s="6" t="s">
        <v>16</v>
      </c>
      <c r="C99" s="7" t="s">
        <v>17</v>
      </c>
      <c r="D99" s="6"/>
      <c r="E99" s="6" t="s">
        <v>612</v>
      </c>
      <c r="F99" s="6"/>
      <c r="G99" s="6" t="s">
        <v>613</v>
      </c>
      <c r="H99" s="6" t="s">
        <v>614</v>
      </c>
      <c r="I99" s="6" t="s">
        <v>615</v>
      </c>
      <c r="J99" s="6" t="s">
        <v>21</v>
      </c>
      <c r="K99" s="6">
        <v>30</v>
      </c>
      <c r="L99" s="6" t="s">
        <v>616</v>
      </c>
      <c r="M99" s="6" t="s">
        <v>617</v>
      </c>
      <c r="N99" s="6" t="s">
        <v>618</v>
      </c>
      <c r="O99" s="6"/>
      <c r="P99" s="6" t="s">
        <v>381</v>
      </c>
      <c r="Q99" s="7" t="s">
        <v>619</v>
      </c>
    </row>
    <row r="100" spans="1:17" ht="45" customHeight="1" x14ac:dyDescent="0.25">
      <c r="A100" s="6">
        <v>99</v>
      </c>
      <c r="B100" s="6" t="s">
        <v>16</v>
      </c>
      <c r="C100" s="7" t="s">
        <v>17</v>
      </c>
      <c r="D100" s="6"/>
      <c r="E100" s="6" t="s">
        <v>620</v>
      </c>
      <c r="F100" s="6"/>
      <c r="G100" s="6" t="s">
        <v>621</v>
      </c>
      <c r="H100" s="6" t="s">
        <v>622</v>
      </c>
      <c r="I100" s="6" t="s">
        <v>623</v>
      </c>
      <c r="J100" s="6" t="s">
        <v>21</v>
      </c>
      <c r="K100" s="6">
        <v>30</v>
      </c>
      <c r="L100" s="6" t="s">
        <v>624</v>
      </c>
      <c r="M100" s="6" t="s">
        <v>625</v>
      </c>
      <c r="N100" s="6" t="s">
        <v>626</v>
      </c>
      <c r="O100" s="6"/>
      <c r="P100" s="6" t="s">
        <v>381</v>
      </c>
      <c r="Q100" s="7" t="s">
        <v>627</v>
      </c>
    </row>
    <row r="101" spans="1:17" ht="45" customHeight="1" x14ac:dyDescent="0.25">
      <c r="A101" s="6">
        <v>100</v>
      </c>
      <c r="B101" s="6" t="s">
        <v>16</v>
      </c>
      <c r="C101" s="7" t="s">
        <v>17</v>
      </c>
      <c r="D101" s="6"/>
      <c r="E101" s="6" t="s">
        <v>628</v>
      </c>
      <c r="F101" s="6"/>
      <c r="G101" s="6" t="s">
        <v>629</v>
      </c>
      <c r="H101" s="6" t="s">
        <v>630</v>
      </c>
      <c r="I101" s="6" t="s">
        <v>631</v>
      </c>
      <c r="J101" s="6" t="s">
        <v>21</v>
      </c>
      <c r="K101" s="6">
        <v>30</v>
      </c>
      <c r="L101" s="6" t="s">
        <v>632</v>
      </c>
      <c r="M101" s="6" t="s">
        <v>633</v>
      </c>
      <c r="N101" s="6" t="s">
        <v>634</v>
      </c>
      <c r="O101" s="6"/>
      <c r="P101" s="6" t="s">
        <v>381</v>
      </c>
      <c r="Q101" s="7" t="s">
        <v>635</v>
      </c>
    </row>
    <row r="102" spans="1:17" ht="45" customHeight="1" x14ac:dyDescent="0.25">
      <c r="A102" s="6">
        <v>101</v>
      </c>
      <c r="B102" s="6" t="s">
        <v>16</v>
      </c>
      <c r="C102" s="7" t="s">
        <v>17</v>
      </c>
      <c r="D102" s="6"/>
      <c r="E102" s="6" t="s">
        <v>636</v>
      </c>
      <c r="F102" s="6"/>
      <c r="G102" s="6" t="s">
        <v>637</v>
      </c>
      <c r="H102" s="6" t="s">
        <v>638</v>
      </c>
      <c r="I102" s="6" t="s">
        <v>639</v>
      </c>
      <c r="J102" s="6" t="s">
        <v>21</v>
      </c>
      <c r="K102" s="6">
        <v>30</v>
      </c>
      <c r="L102" s="6" t="s">
        <v>640</v>
      </c>
      <c r="M102" s="6" t="s">
        <v>641</v>
      </c>
      <c r="N102" s="6" t="s">
        <v>642</v>
      </c>
      <c r="O102" s="6"/>
      <c r="P102" s="6" t="s">
        <v>381</v>
      </c>
      <c r="Q102" s="7" t="s">
        <v>643</v>
      </c>
    </row>
    <row r="103" spans="1:17" ht="45" customHeight="1" x14ac:dyDescent="0.25">
      <c r="A103" s="6">
        <v>102</v>
      </c>
      <c r="B103" s="6" t="s">
        <v>16</v>
      </c>
      <c r="C103" s="7" t="s">
        <v>17</v>
      </c>
      <c r="D103" s="6"/>
      <c r="E103" s="6" t="s">
        <v>644</v>
      </c>
      <c r="F103" s="6"/>
      <c r="G103" s="6" t="s">
        <v>645</v>
      </c>
      <c r="H103" s="6" t="s">
        <v>646</v>
      </c>
      <c r="I103" s="6" t="s">
        <v>647</v>
      </c>
      <c r="J103" s="6" t="s">
        <v>21</v>
      </c>
      <c r="K103" s="6">
        <v>30</v>
      </c>
      <c r="L103" s="6" t="s">
        <v>648</v>
      </c>
      <c r="M103" s="6" t="s">
        <v>649</v>
      </c>
      <c r="N103" s="6" t="s">
        <v>650</v>
      </c>
      <c r="O103" s="6"/>
      <c r="P103" s="6" t="s">
        <v>381</v>
      </c>
      <c r="Q103" s="7" t="s">
        <v>651</v>
      </c>
    </row>
    <row r="104" spans="1:17" ht="45" customHeight="1" x14ac:dyDescent="0.25">
      <c r="A104" s="6">
        <v>103</v>
      </c>
      <c r="B104" s="6" t="s">
        <v>16</v>
      </c>
      <c r="C104" s="7" t="s">
        <v>17</v>
      </c>
      <c r="D104" s="6"/>
      <c r="E104" s="6" t="s">
        <v>652</v>
      </c>
      <c r="F104" s="6"/>
      <c r="G104" s="6" t="s">
        <v>653</v>
      </c>
      <c r="H104" s="6" t="s">
        <v>654</v>
      </c>
      <c r="I104" s="6" t="s">
        <v>655</v>
      </c>
      <c r="J104" s="6" t="s">
        <v>21</v>
      </c>
      <c r="K104" s="6">
        <v>40</v>
      </c>
      <c r="L104" s="6" t="s">
        <v>656</v>
      </c>
      <c r="M104" s="6" t="s">
        <v>657</v>
      </c>
      <c r="N104" s="6" t="s">
        <v>658</v>
      </c>
      <c r="O104" s="6"/>
      <c r="P104" s="6" t="s">
        <v>381</v>
      </c>
      <c r="Q104" s="7" t="s">
        <v>659</v>
      </c>
    </row>
    <row r="105" spans="1:17" ht="45" customHeight="1" x14ac:dyDescent="0.25">
      <c r="A105" s="6">
        <v>104</v>
      </c>
      <c r="B105" s="6" t="s">
        <v>16</v>
      </c>
      <c r="C105" s="7" t="s">
        <v>17</v>
      </c>
      <c r="D105" s="6"/>
      <c r="E105" s="6" t="s">
        <v>660</v>
      </c>
      <c r="F105" s="6"/>
      <c r="G105" s="6" t="s">
        <v>661</v>
      </c>
      <c r="H105" s="6" t="s">
        <v>662</v>
      </c>
      <c r="I105" s="6" t="s">
        <v>663</v>
      </c>
      <c r="J105" s="6" t="s">
        <v>21</v>
      </c>
      <c r="K105" s="6">
        <v>30</v>
      </c>
      <c r="L105" s="6" t="s">
        <v>664</v>
      </c>
      <c r="M105" s="6" t="s">
        <v>665</v>
      </c>
      <c r="N105" s="6" t="s">
        <v>666</v>
      </c>
      <c r="O105" s="6"/>
      <c r="P105" s="6" t="s">
        <v>381</v>
      </c>
      <c r="Q105" s="7" t="s">
        <v>667</v>
      </c>
    </row>
    <row r="106" spans="1:17" ht="45" customHeight="1" x14ac:dyDescent="0.25">
      <c r="A106" s="6">
        <v>105</v>
      </c>
      <c r="B106" s="6" t="s">
        <v>16</v>
      </c>
      <c r="C106" s="7" t="s">
        <v>17</v>
      </c>
      <c r="D106" s="6"/>
      <c r="E106" s="6" t="s">
        <v>668</v>
      </c>
      <c r="F106" s="6"/>
      <c r="G106" s="6" t="s">
        <v>669</v>
      </c>
      <c r="H106" s="6" t="s">
        <v>670</v>
      </c>
      <c r="I106" s="6" t="s">
        <v>671</v>
      </c>
      <c r="J106" s="6" t="s">
        <v>21</v>
      </c>
      <c r="K106" s="6">
        <v>30</v>
      </c>
      <c r="L106" s="6" t="s">
        <v>672</v>
      </c>
      <c r="M106" s="6" t="s">
        <v>673</v>
      </c>
      <c r="N106" s="6" t="s">
        <v>674</v>
      </c>
      <c r="O106" s="6"/>
      <c r="P106" s="6" t="s">
        <v>381</v>
      </c>
      <c r="Q106" s="7" t="s">
        <v>675</v>
      </c>
    </row>
    <row r="107" spans="1:17" ht="45" customHeight="1" x14ac:dyDescent="0.25">
      <c r="A107" s="6">
        <v>106</v>
      </c>
      <c r="B107" s="6" t="s">
        <v>16</v>
      </c>
      <c r="C107" s="7" t="s">
        <v>17</v>
      </c>
      <c r="D107" s="6"/>
      <c r="E107" s="6" t="s">
        <v>676</v>
      </c>
      <c r="F107" s="6"/>
      <c r="G107" s="6" t="s">
        <v>677</v>
      </c>
      <c r="H107" s="6" t="s">
        <v>678</v>
      </c>
      <c r="I107" s="6" t="s">
        <v>679</v>
      </c>
      <c r="J107" s="6" t="s">
        <v>21</v>
      </c>
      <c r="K107" s="6">
        <v>30</v>
      </c>
      <c r="L107" s="6" t="s">
        <v>680</v>
      </c>
      <c r="M107" s="6" t="s">
        <v>681</v>
      </c>
      <c r="N107" s="6" t="s">
        <v>682</v>
      </c>
      <c r="O107" s="6"/>
      <c r="P107" s="6" t="s">
        <v>381</v>
      </c>
      <c r="Q107" s="7" t="s">
        <v>683</v>
      </c>
    </row>
    <row r="108" spans="1:17" ht="45" customHeight="1" x14ac:dyDescent="0.25">
      <c r="A108" s="6">
        <v>107</v>
      </c>
      <c r="B108" s="6" t="s">
        <v>16</v>
      </c>
      <c r="C108" s="7" t="s">
        <v>17</v>
      </c>
      <c r="D108" s="6"/>
      <c r="E108" s="6" t="s">
        <v>684</v>
      </c>
      <c r="F108" s="6"/>
      <c r="G108" s="6" t="s">
        <v>685</v>
      </c>
      <c r="H108" s="6" t="s">
        <v>686</v>
      </c>
      <c r="I108" s="6" t="s">
        <v>687</v>
      </c>
      <c r="J108" s="6" t="s">
        <v>21</v>
      </c>
      <c r="K108" s="6">
        <v>40</v>
      </c>
      <c r="L108" s="6" t="s">
        <v>688</v>
      </c>
      <c r="M108" s="6" t="s">
        <v>689</v>
      </c>
      <c r="N108" s="6" t="s">
        <v>690</v>
      </c>
      <c r="O108" s="6"/>
      <c r="P108" s="6" t="s">
        <v>381</v>
      </c>
      <c r="Q108" s="7" t="s">
        <v>691</v>
      </c>
    </row>
    <row r="109" spans="1:17" ht="45" customHeight="1" x14ac:dyDescent="0.25">
      <c r="A109" s="6">
        <v>108</v>
      </c>
      <c r="B109" s="6" t="s">
        <v>16</v>
      </c>
      <c r="C109" s="7" t="s">
        <v>17</v>
      </c>
      <c r="D109" s="6"/>
      <c r="E109" s="6" t="s">
        <v>692</v>
      </c>
      <c r="F109" s="6"/>
      <c r="G109" s="6" t="s">
        <v>693</v>
      </c>
      <c r="H109" s="6" t="s">
        <v>694</v>
      </c>
      <c r="I109" s="6" t="s">
        <v>695</v>
      </c>
      <c r="J109" s="6" t="s">
        <v>21</v>
      </c>
      <c r="K109" s="6">
        <v>30</v>
      </c>
      <c r="L109" s="6" t="s">
        <v>696</v>
      </c>
      <c r="M109" s="6" t="s">
        <v>697</v>
      </c>
      <c r="N109" s="6" t="s">
        <v>698</v>
      </c>
      <c r="O109" s="6"/>
      <c r="P109" s="6" t="s">
        <v>381</v>
      </c>
      <c r="Q109" s="7" t="s">
        <v>699</v>
      </c>
    </row>
    <row r="110" spans="1:17" ht="45" customHeight="1" x14ac:dyDescent="0.25">
      <c r="A110" s="6">
        <v>109</v>
      </c>
      <c r="B110" s="6" t="s">
        <v>16</v>
      </c>
      <c r="C110" s="7" t="s">
        <v>17</v>
      </c>
      <c r="D110" s="6"/>
      <c r="E110" s="6" t="s">
        <v>700</v>
      </c>
      <c r="F110" s="6"/>
      <c r="G110" s="6" t="s">
        <v>701</v>
      </c>
      <c r="H110" s="6" t="s">
        <v>702</v>
      </c>
      <c r="I110" s="6" t="s">
        <v>703</v>
      </c>
      <c r="J110" s="6" t="s">
        <v>21</v>
      </c>
      <c r="K110" s="6">
        <v>30</v>
      </c>
      <c r="L110" s="6" t="s">
        <v>704</v>
      </c>
      <c r="M110" s="6" t="s">
        <v>705</v>
      </c>
      <c r="N110" s="6" t="s">
        <v>706</v>
      </c>
      <c r="O110" s="6"/>
      <c r="P110" s="6" t="s">
        <v>381</v>
      </c>
      <c r="Q110" s="7" t="s">
        <v>707</v>
      </c>
    </row>
    <row r="111" spans="1:17" ht="45" customHeight="1" x14ac:dyDescent="0.25">
      <c r="A111" s="6">
        <v>110</v>
      </c>
      <c r="B111" s="6" t="s">
        <v>16</v>
      </c>
      <c r="C111" s="7" t="s">
        <v>17</v>
      </c>
      <c r="D111" s="6"/>
      <c r="E111" s="6" t="s">
        <v>708</v>
      </c>
      <c r="F111" s="6"/>
      <c r="G111" s="6" t="s">
        <v>709</v>
      </c>
      <c r="H111" s="6" t="s">
        <v>710</v>
      </c>
      <c r="I111" s="6" t="s">
        <v>711</v>
      </c>
      <c r="J111" s="6" t="s">
        <v>21</v>
      </c>
      <c r="K111" s="6">
        <v>35</v>
      </c>
      <c r="L111" s="6" t="s">
        <v>712</v>
      </c>
      <c r="M111" s="6" t="s">
        <v>713</v>
      </c>
      <c r="N111" s="6" t="s">
        <v>714</v>
      </c>
      <c r="O111" s="6"/>
      <c r="P111" s="6" t="s">
        <v>381</v>
      </c>
      <c r="Q111" s="7" t="s">
        <v>715</v>
      </c>
    </row>
    <row r="112" spans="1:17" ht="45" customHeight="1" x14ac:dyDescent="0.25">
      <c r="A112" s="6">
        <v>111</v>
      </c>
      <c r="B112" s="6" t="s">
        <v>16</v>
      </c>
      <c r="C112" s="7" t="s">
        <v>17</v>
      </c>
      <c r="D112" s="6"/>
      <c r="E112" s="6" t="s">
        <v>716</v>
      </c>
      <c r="F112" s="6"/>
      <c r="G112" s="6" t="s">
        <v>717</v>
      </c>
      <c r="H112" s="6" t="s">
        <v>718</v>
      </c>
      <c r="I112" s="6" t="s">
        <v>719</v>
      </c>
      <c r="J112" s="6" t="s">
        <v>21</v>
      </c>
      <c r="K112" s="6">
        <v>35</v>
      </c>
      <c r="L112" s="6" t="s">
        <v>720</v>
      </c>
      <c r="M112" s="6" t="s">
        <v>721</v>
      </c>
      <c r="N112" s="6" t="s">
        <v>722</v>
      </c>
      <c r="O112" s="6"/>
      <c r="P112" s="6" t="s">
        <v>381</v>
      </c>
      <c r="Q112" s="7" t="s">
        <v>723</v>
      </c>
    </row>
    <row r="113" spans="1:17" ht="45" customHeight="1" x14ac:dyDescent="0.25">
      <c r="A113" s="6">
        <v>112</v>
      </c>
      <c r="B113" s="6" t="s">
        <v>16</v>
      </c>
      <c r="C113" s="7" t="s">
        <v>17</v>
      </c>
      <c r="D113" s="6"/>
      <c r="E113" s="6" t="s">
        <v>724</v>
      </c>
      <c r="F113" s="6"/>
      <c r="G113" s="6" t="s">
        <v>725</v>
      </c>
      <c r="H113" s="6" t="s">
        <v>726</v>
      </c>
      <c r="I113" s="6" t="s">
        <v>679</v>
      </c>
      <c r="J113" s="6" t="s">
        <v>21</v>
      </c>
      <c r="K113" s="6">
        <v>40</v>
      </c>
      <c r="L113" s="6" t="s">
        <v>727</v>
      </c>
      <c r="M113" s="6" t="s">
        <v>728</v>
      </c>
      <c r="N113" s="6" t="s">
        <v>729</v>
      </c>
      <c r="O113" s="6"/>
      <c r="P113" s="6" t="s">
        <v>381</v>
      </c>
      <c r="Q113" s="7" t="s">
        <v>730</v>
      </c>
    </row>
    <row r="114" spans="1:17" ht="45" customHeight="1" x14ac:dyDescent="0.25">
      <c r="A114" s="6">
        <v>113</v>
      </c>
      <c r="B114" s="6" t="s">
        <v>16</v>
      </c>
      <c r="C114" s="7" t="s">
        <v>17</v>
      </c>
      <c r="D114" s="6"/>
      <c r="E114" s="8" t="s">
        <v>731</v>
      </c>
      <c r="F114" s="6"/>
      <c r="G114" s="6" t="s">
        <v>732</v>
      </c>
      <c r="H114" s="6" t="s">
        <v>733</v>
      </c>
      <c r="I114" s="6" t="s">
        <v>430</v>
      </c>
      <c r="J114" s="6" t="s">
        <v>21</v>
      </c>
      <c r="K114" s="6">
        <v>30</v>
      </c>
      <c r="L114" s="6" t="s">
        <v>734</v>
      </c>
      <c r="M114" s="6" t="s">
        <v>735</v>
      </c>
      <c r="N114" s="6" t="s">
        <v>736</v>
      </c>
      <c r="O114" s="6"/>
      <c r="P114" s="6" t="s">
        <v>381</v>
      </c>
      <c r="Q114" s="7" t="s">
        <v>737</v>
      </c>
    </row>
    <row r="115" spans="1:17" ht="45" customHeight="1" x14ac:dyDescent="0.25">
      <c r="A115" s="6">
        <v>114</v>
      </c>
      <c r="B115" s="6" t="s">
        <v>34</v>
      </c>
      <c r="C115" s="7" t="s">
        <v>35</v>
      </c>
      <c r="D115" s="6"/>
      <c r="E115" s="6"/>
      <c r="F115" s="6"/>
      <c r="G115" s="6" t="s">
        <v>738</v>
      </c>
      <c r="H115" s="6" t="s">
        <v>739</v>
      </c>
      <c r="I115" s="6" t="s">
        <v>740</v>
      </c>
      <c r="J115" s="6" t="s">
        <v>21</v>
      </c>
      <c r="K115" s="6">
        <v>30</v>
      </c>
      <c r="L115" s="6" t="s">
        <v>741</v>
      </c>
      <c r="M115" s="6" t="s">
        <v>742</v>
      </c>
      <c r="N115" s="6" t="s">
        <v>460</v>
      </c>
      <c r="O115" s="6"/>
      <c r="P115" s="6" t="s">
        <v>381</v>
      </c>
      <c r="Q115" s="7" t="s">
        <v>743</v>
      </c>
    </row>
    <row r="116" spans="1:17" ht="45" customHeight="1" x14ac:dyDescent="0.25">
      <c r="A116" s="6">
        <v>115</v>
      </c>
      <c r="B116" s="6" t="s">
        <v>34</v>
      </c>
      <c r="C116" s="7" t="s">
        <v>35</v>
      </c>
      <c r="D116" s="6"/>
      <c r="E116" s="6"/>
      <c r="F116" s="6"/>
      <c r="G116" s="6" t="s">
        <v>744</v>
      </c>
      <c r="H116" s="6" t="s">
        <v>745</v>
      </c>
      <c r="I116" s="6" t="s">
        <v>746</v>
      </c>
      <c r="J116" s="6" t="s">
        <v>21</v>
      </c>
      <c r="K116" s="6">
        <v>30</v>
      </c>
      <c r="L116" s="6" t="s">
        <v>747</v>
      </c>
      <c r="M116" s="6" t="s">
        <v>748</v>
      </c>
      <c r="N116" s="6" t="s">
        <v>454</v>
      </c>
      <c r="O116" s="6"/>
      <c r="P116" s="6" t="s">
        <v>381</v>
      </c>
      <c r="Q116" s="7" t="s">
        <v>749</v>
      </c>
    </row>
    <row r="117" spans="1:17" ht="45" customHeight="1" x14ac:dyDescent="0.25">
      <c r="A117" s="6">
        <v>116</v>
      </c>
      <c r="B117" s="6" t="s">
        <v>34</v>
      </c>
      <c r="C117" s="7" t="s">
        <v>35</v>
      </c>
      <c r="D117" s="6"/>
      <c r="E117" s="6"/>
      <c r="F117" s="6"/>
      <c r="G117" s="6" t="s">
        <v>750</v>
      </c>
      <c r="H117" s="6" t="s">
        <v>751</v>
      </c>
      <c r="I117" s="6" t="s">
        <v>752</v>
      </c>
      <c r="J117" s="6" t="s">
        <v>21</v>
      </c>
      <c r="K117" s="6">
        <v>40</v>
      </c>
      <c r="L117" s="6" t="s">
        <v>753</v>
      </c>
      <c r="M117" s="6" t="s">
        <v>754</v>
      </c>
      <c r="N117" s="6" t="s">
        <v>755</v>
      </c>
      <c r="O117" s="6"/>
      <c r="P117" s="6" t="s">
        <v>381</v>
      </c>
      <c r="Q117" s="7" t="s">
        <v>756</v>
      </c>
    </row>
    <row r="118" spans="1:17" ht="45" customHeight="1" x14ac:dyDescent="0.25">
      <c r="A118" s="6">
        <v>117</v>
      </c>
      <c r="B118" s="6" t="s">
        <v>34</v>
      </c>
      <c r="C118" s="7" t="s">
        <v>35</v>
      </c>
      <c r="D118" s="6"/>
      <c r="E118" s="6"/>
      <c r="F118" s="6"/>
      <c r="G118" s="6" t="s">
        <v>757</v>
      </c>
      <c r="H118" s="6" t="s">
        <v>758</v>
      </c>
      <c r="I118" s="6" t="s">
        <v>759</v>
      </c>
      <c r="J118" s="6" t="s">
        <v>21</v>
      </c>
      <c r="K118" s="6">
        <v>34</v>
      </c>
      <c r="L118" s="6" t="s">
        <v>760</v>
      </c>
      <c r="M118" s="6" t="s">
        <v>761</v>
      </c>
      <c r="N118" s="6" t="s">
        <v>762</v>
      </c>
      <c r="O118" s="6"/>
      <c r="P118" s="6" t="s">
        <v>381</v>
      </c>
      <c r="Q118" s="7" t="s">
        <v>763</v>
      </c>
    </row>
    <row r="119" spans="1:17" ht="45" customHeight="1" x14ac:dyDescent="0.25">
      <c r="A119" s="6">
        <v>118</v>
      </c>
      <c r="B119" s="6" t="s">
        <v>34</v>
      </c>
      <c r="C119" s="7" t="s">
        <v>35</v>
      </c>
      <c r="D119" s="6"/>
      <c r="E119" s="6"/>
      <c r="F119" s="6"/>
      <c r="G119" s="6" t="s">
        <v>764</v>
      </c>
      <c r="H119" s="6" t="s">
        <v>765</v>
      </c>
      <c r="I119" s="6" t="s">
        <v>766</v>
      </c>
      <c r="J119" s="6" t="s">
        <v>21</v>
      </c>
      <c r="K119" s="6">
        <v>40</v>
      </c>
      <c r="L119" s="6" t="s">
        <v>767</v>
      </c>
      <c r="M119" s="6" t="s">
        <v>768</v>
      </c>
      <c r="N119" s="6" t="s">
        <v>769</v>
      </c>
      <c r="O119" s="6"/>
      <c r="P119" s="6" t="s">
        <v>381</v>
      </c>
      <c r="Q119" s="7" t="s">
        <v>770</v>
      </c>
    </row>
    <row r="120" spans="1:17" ht="45" customHeight="1" x14ac:dyDescent="0.25">
      <c r="A120" s="6">
        <v>119</v>
      </c>
      <c r="B120" s="6" t="s">
        <v>34</v>
      </c>
      <c r="C120" s="7" t="s">
        <v>35</v>
      </c>
      <c r="D120" s="6"/>
      <c r="E120" s="6"/>
      <c r="F120" s="6"/>
      <c r="G120" s="6" t="s">
        <v>771</v>
      </c>
      <c r="H120" s="6" t="s">
        <v>772</v>
      </c>
      <c r="I120" s="6" t="s">
        <v>773</v>
      </c>
      <c r="J120" s="6" t="s">
        <v>21</v>
      </c>
      <c r="K120" s="6">
        <v>35</v>
      </c>
      <c r="L120" s="6" t="s">
        <v>774</v>
      </c>
      <c r="M120" s="6" t="s">
        <v>775</v>
      </c>
      <c r="N120" s="6" t="s">
        <v>776</v>
      </c>
      <c r="O120" s="6"/>
      <c r="P120" s="6" t="s">
        <v>381</v>
      </c>
      <c r="Q120" s="7" t="s">
        <v>777</v>
      </c>
    </row>
    <row r="121" spans="1:17" ht="45" customHeight="1" x14ac:dyDescent="0.25">
      <c r="A121" s="6">
        <v>120</v>
      </c>
      <c r="B121" s="6" t="s">
        <v>34</v>
      </c>
      <c r="C121" s="7" t="s">
        <v>35</v>
      </c>
      <c r="D121" s="6"/>
      <c r="E121" s="6"/>
      <c r="F121" s="6"/>
      <c r="G121" s="6" t="s">
        <v>778</v>
      </c>
      <c r="H121" s="6" t="s">
        <v>779</v>
      </c>
      <c r="I121" s="6" t="s">
        <v>536</v>
      </c>
      <c r="J121" s="6" t="s">
        <v>21</v>
      </c>
      <c r="K121" s="6">
        <v>35</v>
      </c>
      <c r="L121" s="6" t="s">
        <v>780</v>
      </c>
      <c r="M121" s="6" t="s">
        <v>781</v>
      </c>
      <c r="N121" s="6" t="s">
        <v>782</v>
      </c>
      <c r="O121" s="6"/>
      <c r="P121" s="6" t="s">
        <v>381</v>
      </c>
      <c r="Q121" s="7" t="s">
        <v>783</v>
      </c>
    </row>
    <row r="122" spans="1:17" ht="45" customHeight="1" x14ac:dyDescent="0.25">
      <c r="A122" s="6">
        <v>121</v>
      </c>
      <c r="B122" s="6" t="s">
        <v>34</v>
      </c>
      <c r="C122" s="7" t="s">
        <v>35</v>
      </c>
      <c r="D122" s="6"/>
      <c r="E122" s="6"/>
      <c r="F122" s="6"/>
      <c r="G122" s="6" t="s">
        <v>784</v>
      </c>
      <c r="H122" s="6" t="s">
        <v>785</v>
      </c>
      <c r="I122" s="6" t="s">
        <v>786</v>
      </c>
      <c r="J122" s="6" t="s">
        <v>21</v>
      </c>
      <c r="K122" s="6">
        <v>35</v>
      </c>
      <c r="L122" s="6" t="s">
        <v>787</v>
      </c>
      <c r="M122" s="6" t="s">
        <v>788</v>
      </c>
      <c r="N122" s="6" t="s">
        <v>789</v>
      </c>
      <c r="O122" s="6"/>
      <c r="P122" s="6" t="s">
        <v>381</v>
      </c>
      <c r="Q122" s="7" t="s">
        <v>790</v>
      </c>
    </row>
    <row r="123" spans="1:17" ht="45" customHeight="1" x14ac:dyDescent="0.25">
      <c r="A123" s="6">
        <v>122</v>
      </c>
      <c r="B123" s="6" t="s">
        <v>34</v>
      </c>
      <c r="C123" s="7" t="s">
        <v>35</v>
      </c>
      <c r="D123" s="6"/>
      <c r="E123" s="6"/>
      <c r="F123" s="6"/>
      <c r="G123" s="6" t="s">
        <v>791</v>
      </c>
      <c r="H123" s="6" t="s">
        <v>792</v>
      </c>
      <c r="I123" s="6" t="s">
        <v>793</v>
      </c>
      <c r="J123" s="6" t="s">
        <v>21</v>
      </c>
      <c r="K123" s="6">
        <v>40</v>
      </c>
      <c r="L123" s="6" t="s">
        <v>794</v>
      </c>
      <c r="M123" s="6" t="s">
        <v>795</v>
      </c>
      <c r="N123" s="6" t="s">
        <v>796</v>
      </c>
      <c r="O123" s="6"/>
      <c r="P123" s="6" t="s">
        <v>381</v>
      </c>
      <c r="Q123" s="7" t="s">
        <v>797</v>
      </c>
    </row>
    <row r="124" spans="1:17" ht="45" customHeight="1" x14ac:dyDescent="0.25">
      <c r="A124" s="6">
        <v>123</v>
      </c>
      <c r="B124" s="6" t="s">
        <v>34</v>
      </c>
      <c r="C124" s="7" t="s">
        <v>35</v>
      </c>
      <c r="D124" s="6"/>
      <c r="E124" s="6"/>
      <c r="F124" s="6"/>
      <c r="G124" s="6" t="s">
        <v>798</v>
      </c>
      <c r="H124" s="6" t="s">
        <v>799</v>
      </c>
      <c r="I124" s="6" t="s">
        <v>800</v>
      </c>
      <c r="J124" s="6" t="s">
        <v>21</v>
      </c>
      <c r="K124" s="6">
        <v>30</v>
      </c>
      <c r="L124" s="6" t="s">
        <v>801</v>
      </c>
      <c r="M124" s="6" t="s">
        <v>802</v>
      </c>
      <c r="N124" s="6" t="s">
        <v>803</v>
      </c>
      <c r="O124" s="6"/>
      <c r="P124" s="6" t="s">
        <v>381</v>
      </c>
      <c r="Q124" s="7" t="s">
        <v>804</v>
      </c>
    </row>
    <row r="125" spans="1:17" ht="45" customHeight="1" x14ac:dyDescent="0.25">
      <c r="A125" s="6">
        <v>124</v>
      </c>
      <c r="B125" s="6" t="s">
        <v>34</v>
      </c>
      <c r="C125" s="7" t="s">
        <v>35</v>
      </c>
      <c r="D125" s="6"/>
      <c r="E125" s="6"/>
      <c r="F125" s="6"/>
      <c r="G125" s="6" t="s">
        <v>805</v>
      </c>
      <c r="H125" s="6" t="s">
        <v>806</v>
      </c>
      <c r="I125" s="6" t="s">
        <v>807</v>
      </c>
      <c r="J125" s="6" t="s">
        <v>21</v>
      </c>
      <c r="K125" s="6">
        <v>35</v>
      </c>
      <c r="L125" s="6" t="s">
        <v>808</v>
      </c>
      <c r="M125" s="6" t="s">
        <v>809</v>
      </c>
      <c r="N125" s="6" t="s">
        <v>810</v>
      </c>
      <c r="O125" s="6"/>
      <c r="P125" s="6" t="s">
        <v>381</v>
      </c>
      <c r="Q125" s="7" t="s">
        <v>811</v>
      </c>
    </row>
    <row r="126" spans="1:17" ht="45" customHeight="1" x14ac:dyDescent="0.25">
      <c r="A126" s="6">
        <v>125</v>
      </c>
      <c r="B126" s="6" t="s">
        <v>34</v>
      </c>
      <c r="C126" s="7" t="s">
        <v>35</v>
      </c>
      <c r="D126" s="6"/>
      <c r="E126" s="6"/>
      <c r="F126" s="6"/>
      <c r="G126" s="6" t="s">
        <v>812</v>
      </c>
      <c r="H126" s="6" t="s">
        <v>813</v>
      </c>
      <c r="I126" s="6" t="s">
        <v>814</v>
      </c>
      <c r="J126" s="6" t="s">
        <v>21</v>
      </c>
      <c r="K126" s="6">
        <v>30</v>
      </c>
      <c r="L126" s="6" t="s">
        <v>815</v>
      </c>
      <c r="M126" s="6" t="s">
        <v>816</v>
      </c>
      <c r="N126" s="6" t="s">
        <v>817</v>
      </c>
      <c r="O126" s="6"/>
      <c r="P126" s="6" t="s">
        <v>381</v>
      </c>
      <c r="Q126" s="7" t="s">
        <v>818</v>
      </c>
    </row>
    <row r="127" spans="1:17" ht="45" customHeight="1" x14ac:dyDescent="0.25">
      <c r="A127" s="6">
        <v>126</v>
      </c>
      <c r="B127" s="6" t="s">
        <v>34</v>
      </c>
      <c r="C127" s="7" t="s">
        <v>35</v>
      </c>
      <c r="D127" s="6"/>
      <c r="E127" s="6"/>
      <c r="F127" s="6"/>
      <c r="G127" s="6" t="s">
        <v>819</v>
      </c>
      <c r="H127" s="6" t="s">
        <v>820</v>
      </c>
      <c r="I127" s="6" t="s">
        <v>821</v>
      </c>
      <c r="J127" s="6" t="s">
        <v>21</v>
      </c>
      <c r="K127" s="6">
        <v>30</v>
      </c>
      <c r="L127" s="6" t="s">
        <v>822</v>
      </c>
      <c r="M127" s="6" t="s">
        <v>823</v>
      </c>
      <c r="N127" s="6" t="s">
        <v>817</v>
      </c>
      <c r="O127" s="6"/>
      <c r="P127" s="6" t="s">
        <v>381</v>
      </c>
      <c r="Q127" s="7" t="s">
        <v>824</v>
      </c>
    </row>
    <row r="128" spans="1:17" ht="45" customHeight="1" x14ac:dyDescent="0.25">
      <c r="A128" s="6">
        <v>127</v>
      </c>
      <c r="B128" s="6" t="s">
        <v>34</v>
      </c>
      <c r="C128" s="7" t="s">
        <v>35</v>
      </c>
      <c r="D128" s="6"/>
      <c r="E128" s="6"/>
      <c r="F128" s="6"/>
      <c r="G128" s="6" t="s">
        <v>825</v>
      </c>
      <c r="H128" s="6" t="s">
        <v>826</v>
      </c>
      <c r="I128" s="6" t="s">
        <v>827</v>
      </c>
      <c r="J128" s="6" t="s">
        <v>21</v>
      </c>
      <c r="K128" s="6">
        <v>35</v>
      </c>
      <c r="L128" s="6" t="s">
        <v>828</v>
      </c>
      <c r="M128" s="6" t="s">
        <v>829</v>
      </c>
      <c r="N128" s="6" t="s">
        <v>830</v>
      </c>
      <c r="O128" s="6"/>
      <c r="P128" s="6" t="s">
        <v>381</v>
      </c>
      <c r="Q128" s="7" t="s">
        <v>831</v>
      </c>
    </row>
    <row r="129" spans="1:17" ht="45" customHeight="1" x14ac:dyDescent="0.25">
      <c r="A129" s="6">
        <v>128</v>
      </c>
      <c r="B129" s="6" t="s">
        <v>34</v>
      </c>
      <c r="C129" s="7" t="s">
        <v>35</v>
      </c>
      <c r="D129" s="6"/>
      <c r="E129" s="6"/>
      <c r="F129" s="6"/>
      <c r="G129" s="6" t="s">
        <v>832</v>
      </c>
      <c r="H129" s="6" t="s">
        <v>833</v>
      </c>
      <c r="I129" s="6" t="s">
        <v>834</v>
      </c>
      <c r="J129" s="6" t="s">
        <v>21</v>
      </c>
      <c r="K129" s="6">
        <v>30</v>
      </c>
      <c r="L129" s="6" t="s">
        <v>835</v>
      </c>
      <c r="M129" s="6" t="s">
        <v>836</v>
      </c>
      <c r="N129" s="6" t="s">
        <v>837</v>
      </c>
      <c r="O129" s="6"/>
      <c r="P129" s="6" t="s">
        <v>381</v>
      </c>
      <c r="Q129" s="7" t="s">
        <v>838</v>
      </c>
    </row>
    <row r="130" spans="1:17" ht="45" customHeight="1" x14ac:dyDescent="0.25">
      <c r="A130" s="6">
        <v>129</v>
      </c>
      <c r="B130" s="6" t="s">
        <v>34</v>
      </c>
      <c r="C130" s="7" t="s">
        <v>35</v>
      </c>
      <c r="D130" s="6"/>
      <c r="E130" s="6"/>
      <c r="F130" s="6"/>
      <c r="G130" s="6" t="s">
        <v>839</v>
      </c>
      <c r="H130" s="6" t="s">
        <v>840</v>
      </c>
      <c r="I130" s="6" t="s">
        <v>841</v>
      </c>
      <c r="J130" s="6" t="s">
        <v>21</v>
      </c>
      <c r="K130" s="6">
        <v>30</v>
      </c>
      <c r="L130" s="6" t="s">
        <v>842</v>
      </c>
      <c r="M130" s="6" t="s">
        <v>843</v>
      </c>
      <c r="N130" s="6" t="s">
        <v>844</v>
      </c>
      <c r="O130" s="6"/>
      <c r="P130" s="6" t="s">
        <v>381</v>
      </c>
      <c r="Q130" s="7" t="s">
        <v>845</v>
      </c>
    </row>
    <row r="131" spans="1:17" ht="45" customHeight="1" x14ac:dyDescent="0.25">
      <c r="A131" s="6">
        <v>130</v>
      </c>
      <c r="B131" s="6" t="s">
        <v>34</v>
      </c>
      <c r="C131" s="7" t="s">
        <v>35</v>
      </c>
      <c r="D131" s="6"/>
      <c r="E131" s="6"/>
      <c r="F131" s="6"/>
      <c r="G131" s="6" t="s">
        <v>846</v>
      </c>
      <c r="H131" s="6" t="s">
        <v>847</v>
      </c>
      <c r="I131" s="6" t="s">
        <v>848</v>
      </c>
      <c r="J131" s="6" t="s">
        <v>21</v>
      </c>
      <c r="K131" s="6">
        <v>30</v>
      </c>
      <c r="L131" s="6" t="s">
        <v>849</v>
      </c>
      <c r="M131" s="6" t="s">
        <v>850</v>
      </c>
      <c r="N131" s="6" t="s">
        <v>851</v>
      </c>
      <c r="O131" s="6"/>
      <c r="P131" s="6" t="s">
        <v>381</v>
      </c>
      <c r="Q131" s="7" t="s">
        <v>852</v>
      </c>
    </row>
    <row r="132" spans="1:17" ht="45" customHeight="1" x14ac:dyDescent="0.25">
      <c r="A132" s="6">
        <v>131</v>
      </c>
      <c r="B132" s="6" t="s">
        <v>34</v>
      </c>
      <c r="C132" s="7" t="s">
        <v>35</v>
      </c>
      <c r="D132" s="6"/>
      <c r="E132" s="6"/>
      <c r="F132" s="6"/>
      <c r="G132" s="6" t="s">
        <v>853</v>
      </c>
      <c r="H132" s="6" t="s">
        <v>854</v>
      </c>
      <c r="I132" s="6" t="s">
        <v>855</v>
      </c>
      <c r="J132" s="6" t="s">
        <v>21</v>
      </c>
      <c r="K132" s="6">
        <v>35</v>
      </c>
      <c r="L132" s="6" t="s">
        <v>856</v>
      </c>
      <c r="M132" s="6" t="s">
        <v>857</v>
      </c>
      <c r="N132" s="6" t="s">
        <v>858</v>
      </c>
      <c r="O132" s="6"/>
      <c r="P132" s="6" t="s">
        <v>381</v>
      </c>
      <c r="Q132" s="7" t="s">
        <v>859</v>
      </c>
    </row>
    <row r="133" spans="1:17" ht="45" customHeight="1" x14ac:dyDescent="0.25">
      <c r="A133" s="6">
        <v>132</v>
      </c>
      <c r="B133" s="6" t="s">
        <v>34</v>
      </c>
      <c r="C133" s="7" t="s">
        <v>35</v>
      </c>
      <c r="D133" s="6"/>
      <c r="E133" s="6"/>
      <c r="F133" s="6"/>
      <c r="G133" s="6" t="s">
        <v>860</v>
      </c>
      <c r="H133" s="6" t="s">
        <v>861</v>
      </c>
      <c r="I133" s="6" t="s">
        <v>862</v>
      </c>
      <c r="J133" s="6" t="s">
        <v>21</v>
      </c>
      <c r="K133" s="6">
        <v>30</v>
      </c>
      <c r="L133" s="6" t="s">
        <v>863</v>
      </c>
      <c r="M133" s="6" t="s">
        <v>864</v>
      </c>
      <c r="N133" s="6" t="s">
        <v>865</v>
      </c>
      <c r="O133" s="6"/>
      <c r="P133" s="6" t="s">
        <v>381</v>
      </c>
      <c r="Q133" s="7" t="s">
        <v>866</v>
      </c>
    </row>
    <row r="134" spans="1:17" ht="45" customHeight="1" x14ac:dyDescent="0.25">
      <c r="A134" s="6">
        <v>133</v>
      </c>
      <c r="B134" s="6" t="s">
        <v>34</v>
      </c>
      <c r="C134" s="7" t="s">
        <v>35</v>
      </c>
      <c r="D134" s="6"/>
      <c r="E134" s="6"/>
      <c r="F134" s="6"/>
      <c r="G134" s="6" t="s">
        <v>867</v>
      </c>
      <c r="H134" s="6" t="s">
        <v>868</v>
      </c>
      <c r="I134" s="6" t="s">
        <v>869</v>
      </c>
      <c r="J134" s="6" t="s">
        <v>21</v>
      </c>
      <c r="K134" s="6">
        <v>30</v>
      </c>
      <c r="L134" s="6" t="s">
        <v>870</v>
      </c>
      <c r="M134" s="6" t="s">
        <v>871</v>
      </c>
      <c r="N134" s="6" t="s">
        <v>872</v>
      </c>
      <c r="O134" s="6"/>
      <c r="P134" s="6" t="s">
        <v>381</v>
      </c>
      <c r="Q134" s="7" t="s">
        <v>873</v>
      </c>
    </row>
    <row r="135" spans="1:17" ht="45" customHeight="1" x14ac:dyDescent="0.25">
      <c r="A135" s="6">
        <v>134</v>
      </c>
      <c r="B135" s="6" t="s">
        <v>34</v>
      </c>
      <c r="C135" s="7" t="s">
        <v>35</v>
      </c>
      <c r="D135" s="6"/>
      <c r="E135" s="6"/>
      <c r="F135" s="14" t="str">
        <f>_xlfn.DISPIMG("ID_8885DDA683F94708A2641C4C53173336",1)</f>
        <v>=DISPIMG("ID_8885DDA683F94708A2641C4C53173336",1)</v>
      </c>
      <c r="G135" s="6" t="s">
        <v>874</v>
      </c>
      <c r="H135" s="6" t="s">
        <v>875</v>
      </c>
      <c r="I135" s="6" t="s">
        <v>876</v>
      </c>
      <c r="J135" s="6" t="s">
        <v>21</v>
      </c>
      <c r="K135" s="6">
        <v>60</v>
      </c>
      <c r="L135" s="6" t="s">
        <v>877</v>
      </c>
      <c r="M135" s="6" t="s">
        <v>878</v>
      </c>
      <c r="N135" s="6"/>
      <c r="O135" s="6" t="s">
        <v>157</v>
      </c>
      <c r="P135" s="6" t="s">
        <v>32</v>
      </c>
      <c r="Q135" s="7" t="s">
        <v>879</v>
      </c>
    </row>
    <row r="136" spans="1:17" ht="45" customHeight="1" x14ac:dyDescent="0.25">
      <c r="A136" s="6">
        <v>135</v>
      </c>
      <c r="B136" s="6" t="s">
        <v>34</v>
      </c>
      <c r="C136" s="7" t="s">
        <v>35</v>
      </c>
      <c r="D136" s="6"/>
      <c r="E136" s="6"/>
      <c r="F136" s="15" t="str">
        <f>_xlfn.DISPIMG("ID_8858EE4EF7A044A1979C61651957F502",1)</f>
        <v>=DISPIMG("ID_8858EE4EF7A044A1979C61651957F502",1)</v>
      </c>
      <c r="G136" s="6" t="s">
        <v>880</v>
      </c>
      <c r="H136" s="6" t="s">
        <v>881</v>
      </c>
      <c r="I136" s="6" t="s">
        <v>882</v>
      </c>
      <c r="J136" s="6" t="s">
        <v>21</v>
      </c>
      <c r="K136" s="6">
        <v>50</v>
      </c>
      <c r="L136" s="6" t="s">
        <v>883</v>
      </c>
      <c r="M136" s="6" t="s">
        <v>884</v>
      </c>
      <c r="N136" s="6"/>
      <c r="O136" s="6" t="s">
        <v>157</v>
      </c>
      <c r="P136" s="6" t="s">
        <v>32</v>
      </c>
      <c r="Q136" s="7" t="s">
        <v>885</v>
      </c>
    </row>
    <row r="137" spans="1:17" ht="45" customHeight="1" x14ac:dyDescent="0.25">
      <c r="A137" s="6">
        <v>136</v>
      </c>
      <c r="B137" s="6" t="s">
        <v>34</v>
      </c>
      <c r="C137" s="7" t="s">
        <v>35</v>
      </c>
      <c r="D137" s="6"/>
      <c r="E137" s="6"/>
      <c r="F137" s="15" t="str">
        <f>_xlfn.DISPIMG("ID_B92ED86D66514D5881A2CC1C7668DFCE",1)</f>
        <v>=DISPIMG("ID_B92ED86D66514D5881A2CC1C7668DFCE",1)</v>
      </c>
      <c r="G137" s="6" t="s">
        <v>886</v>
      </c>
      <c r="H137" s="6" t="s">
        <v>887</v>
      </c>
      <c r="I137" s="6" t="s">
        <v>888</v>
      </c>
      <c r="J137" s="6" t="s">
        <v>21</v>
      </c>
      <c r="K137" s="6">
        <v>40</v>
      </c>
      <c r="L137" s="6" t="s">
        <v>889</v>
      </c>
      <c r="M137" s="6" t="s">
        <v>890</v>
      </c>
      <c r="N137" s="6"/>
      <c r="O137" s="6" t="s">
        <v>418</v>
      </c>
      <c r="P137" s="6" t="s">
        <v>32</v>
      </c>
      <c r="Q137" s="7" t="s">
        <v>891</v>
      </c>
    </row>
    <row r="138" spans="1:17" ht="45" customHeight="1" x14ac:dyDescent="0.25">
      <c r="A138" s="6">
        <v>137</v>
      </c>
      <c r="B138" s="6" t="s">
        <v>34</v>
      </c>
      <c r="C138" s="7" t="s">
        <v>35</v>
      </c>
      <c r="D138" s="6"/>
      <c r="E138" s="6"/>
      <c r="F138" s="6"/>
      <c r="G138" s="6" t="s">
        <v>892</v>
      </c>
      <c r="H138" s="6" t="s">
        <v>893</v>
      </c>
      <c r="I138" s="6" t="s">
        <v>894</v>
      </c>
      <c r="J138" s="6" t="s">
        <v>21</v>
      </c>
      <c r="K138" s="6">
        <v>40</v>
      </c>
      <c r="L138" s="6" t="s">
        <v>895</v>
      </c>
      <c r="M138" s="6" t="s">
        <v>896</v>
      </c>
      <c r="N138" s="6"/>
      <c r="O138" s="6" t="s">
        <v>157</v>
      </c>
      <c r="P138" s="6" t="s">
        <v>32</v>
      </c>
      <c r="Q138" s="7" t="s">
        <v>897</v>
      </c>
    </row>
    <row r="139" spans="1:17" ht="45" customHeight="1" x14ac:dyDescent="0.25">
      <c r="A139" s="6">
        <v>138</v>
      </c>
      <c r="B139" s="6" t="s">
        <v>34</v>
      </c>
      <c r="C139" s="7" t="s">
        <v>35</v>
      </c>
      <c r="D139" s="6"/>
      <c r="E139" s="6"/>
      <c r="F139" s="6"/>
      <c r="G139" s="6" t="s">
        <v>898</v>
      </c>
      <c r="H139" s="6" t="s">
        <v>899</v>
      </c>
      <c r="I139" s="6" t="s">
        <v>900</v>
      </c>
      <c r="J139" s="6" t="s">
        <v>21</v>
      </c>
      <c r="K139" s="6">
        <v>35</v>
      </c>
      <c r="L139" s="6" t="s">
        <v>901</v>
      </c>
      <c r="M139" s="6" t="s">
        <v>902</v>
      </c>
      <c r="N139" s="6"/>
      <c r="O139" s="6" t="s">
        <v>157</v>
      </c>
      <c r="P139" s="6" t="s">
        <v>32</v>
      </c>
      <c r="Q139" s="7" t="s">
        <v>903</v>
      </c>
    </row>
    <row r="140" spans="1:17" ht="45" customHeight="1" x14ac:dyDescent="0.25">
      <c r="A140" s="6">
        <v>139</v>
      </c>
      <c r="B140" s="6" t="s">
        <v>34</v>
      </c>
      <c r="C140" s="7" t="s">
        <v>35</v>
      </c>
      <c r="D140" s="6"/>
      <c r="E140" s="6"/>
      <c r="F140" s="6"/>
      <c r="G140" s="6" t="s">
        <v>904</v>
      </c>
      <c r="H140" s="6" t="s">
        <v>905</v>
      </c>
      <c r="I140" s="6" t="s">
        <v>906</v>
      </c>
      <c r="J140" s="6" t="s">
        <v>21</v>
      </c>
      <c r="K140" s="6">
        <v>60</v>
      </c>
      <c r="L140" s="6" t="s">
        <v>907</v>
      </c>
      <c r="M140" s="6" t="s">
        <v>908</v>
      </c>
      <c r="N140" s="6"/>
      <c r="O140" s="6" t="s">
        <v>25</v>
      </c>
      <c r="P140" s="6" t="s">
        <v>32</v>
      </c>
      <c r="Q140" s="16" t="s">
        <v>909</v>
      </c>
    </row>
    <row r="141" spans="1:17" ht="45" customHeight="1" x14ac:dyDescent="0.25">
      <c r="A141" s="6">
        <v>140</v>
      </c>
      <c r="B141" s="6" t="s">
        <v>34</v>
      </c>
      <c r="C141" s="7" t="s">
        <v>35</v>
      </c>
      <c r="D141" s="6"/>
      <c r="E141" s="6"/>
      <c r="F141" s="6"/>
      <c r="G141" s="6" t="s">
        <v>910</v>
      </c>
      <c r="H141" s="6" t="s">
        <v>911</v>
      </c>
      <c r="I141" s="6" t="s">
        <v>912</v>
      </c>
      <c r="J141" s="6" t="s">
        <v>21</v>
      </c>
      <c r="K141" s="6">
        <v>10</v>
      </c>
      <c r="L141" s="6" t="s">
        <v>913</v>
      </c>
      <c r="M141" s="6" t="s">
        <v>914</v>
      </c>
      <c r="N141" s="6"/>
      <c r="O141" s="6" t="s">
        <v>157</v>
      </c>
      <c r="P141" s="6" t="s">
        <v>32</v>
      </c>
      <c r="Q141" s="7" t="s">
        <v>915</v>
      </c>
    </row>
    <row r="142" spans="1:17" ht="45" customHeight="1" x14ac:dyDescent="0.25">
      <c r="A142" s="6">
        <v>141</v>
      </c>
      <c r="B142" s="6" t="s">
        <v>34</v>
      </c>
      <c r="C142" s="7" t="s">
        <v>35</v>
      </c>
      <c r="D142" s="6"/>
      <c r="E142" s="6"/>
      <c r="F142" s="6"/>
      <c r="G142" s="6" t="s">
        <v>916</v>
      </c>
      <c r="H142" s="6" t="s">
        <v>917</v>
      </c>
      <c r="I142" s="6" t="s">
        <v>918</v>
      </c>
      <c r="J142" s="6" t="s">
        <v>21</v>
      </c>
      <c r="K142" s="6">
        <v>50</v>
      </c>
      <c r="L142" s="6" t="s">
        <v>919</v>
      </c>
      <c r="M142" s="6" t="s">
        <v>920</v>
      </c>
      <c r="N142" s="6" t="s">
        <v>921</v>
      </c>
      <c r="O142" s="6" t="s">
        <v>922</v>
      </c>
      <c r="P142" s="6" t="s">
        <v>32</v>
      </c>
      <c r="Q142" s="17" t="s">
        <v>923</v>
      </c>
    </row>
    <row r="143" spans="1:17" ht="45" customHeight="1" x14ac:dyDescent="0.25">
      <c r="A143" s="6">
        <v>142</v>
      </c>
      <c r="B143" s="6" t="s">
        <v>34</v>
      </c>
      <c r="C143" s="7" t="s">
        <v>35</v>
      </c>
      <c r="D143" s="6"/>
      <c r="E143" s="6"/>
      <c r="F143" s="6"/>
      <c r="G143" s="6" t="s">
        <v>924</v>
      </c>
      <c r="H143" s="6" t="s">
        <v>925</v>
      </c>
      <c r="I143" s="6" t="s">
        <v>926</v>
      </c>
      <c r="J143" s="6" t="s">
        <v>21</v>
      </c>
      <c r="K143" s="6">
        <v>64</v>
      </c>
      <c r="L143" s="6" t="s">
        <v>927</v>
      </c>
      <c r="M143" s="6" t="s">
        <v>928</v>
      </c>
      <c r="N143" s="6"/>
      <c r="O143" s="6" t="s">
        <v>157</v>
      </c>
      <c r="P143" s="6" t="s">
        <v>32</v>
      </c>
      <c r="Q143" s="7" t="s">
        <v>929</v>
      </c>
    </row>
    <row r="144" spans="1:17" ht="45" customHeight="1" x14ac:dyDescent="0.25">
      <c r="A144" s="6">
        <v>143</v>
      </c>
      <c r="B144" s="6" t="s">
        <v>34</v>
      </c>
      <c r="C144" s="7" t="s">
        <v>35</v>
      </c>
      <c r="D144" s="6"/>
      <c r="E144" s="6"/>
      <c r="F144" s="6"/>
      <c r="G144" s="6" t="s">
        <v>930</v>
      </c>
      <c r="H144" s="6" t="s">
        <v>931</v>
      </c>
      <c r="I144" s="6" t="s">
        <v>932</v>
      </c>
      <c r="J144" s="6" t="s">
        <v>21</v>
      </c>
      <c r="K144" s="6">
        <v>89</v>
      </c>
      <c r="L144" s="6" t="s">
        <v>933</v>
      </c>
      <c r="M144" s="6" t="s">
        <v>934</v>
      </c>
      <c r="N144" s="6" t="s">
        <v>935</v>
      </c>
      <c r="O144" s="6" t="s">
        <v>936</v>
      </c>
      <c r="P144" s="6" t="s">
        <v>32</v>
      </c>
      <c r="Q144" s="7" t="s">
        <v>937</v>
      </c>
    </row>
    <row r="145" spans="1:17" ht="45" customHeight="1" x14ac:dyDescent="0.25">
      <c r="A145" s="6">
        <v>144</v>
      </c>
      <c r="B145" s="6" t="s">
        <v>34</v>
      </c>
      <c r="C145" s="7" t="s">
        <v>35</v>
      </c>
      <c r="D145" s="6"/>
      <c r="E145" s="6"/>
      <c r="F145" s="6"/>
      <c r="G145" s="6" t="s">
        <v>938</v>
      </c>
      <c r="H145" s="6" t="s">
        <v>939</v>
      </c>
      <c r="I145" s="6" t="s">
        <v>940</v>
      </c>
      <c r="J145" s="6" t="s">
        <v>21</v>
      </c>
      <c r="K145" s="6">
        <v>40</v>
      </c>
      <c r="L145" s="6" t="s">
        <v>941</v>
      </c>
      <c r="M145" s="6" t="s">
        <v>942</v>
      </c>
      <c r="N145" s="6"/>
      <c r="O145" s="6" t="s">
        <v>184</v>
      </c>
      <c r="P145" s="6" t="s">
        <v>32</v>
      </c>
      <c r="Q145" s="7" t="s">
        <v>943</v>
      </c>
    </row>
    <row r="146" spans="1:17" ht="45" customHeight="1" x14ac:dyDescent="0.25">
      <c r="A146" s="6">
        <v>145</v>
      </c>
      <c r="B146" s="6" t="s">
        <v>34</v>
      </c>
      <c r="C146" s="7" t="s">
        <v>35</v>
      </c>
      <c r="D146" s="6"/>
      <c r="E146" s="6"/>
      <c r="F146" s="6"/>
      <c r="G146" s="6" t="s">
        <v>944</v>
      </c>
      <c r="H146" s="6" t="s">
        <v>945</v>
      </c>
      <c r="I146" s="6" t="s">
        <v>946</v>
      </c>
      <c r="J146" s="6" t="s">
        <v>21</v>
      </c>
      <c r="K146" s="6">
        <v>33</v>
      </c>
      <c r="L146" s="6" t="s">
        <v>947</v>
      </c>
      <c r="M146" s="6" t="s">
        <v>948</v>
      </c>
      <c r="N146" s="6" t="s">
        <v>949</v>
      </c>
      <c r="O146" s="6" t="s">
        <v>184</v>
      </c>
      <c r="P146" s="6" t="s">
        <v>32</v>
      </c>
      <c r="Q146" s="7" t="s">
        <v>950</v>
      </c>
    </row>
    <row r="147" spans="1:17" ht="45" customHeight="1" x14ac:dyDescent="0.25">
      <c r="A147" s="6">
        <v>146</v>
      </c>
      <c r="B147" s="6" t="s">
        <v>34</v>
      </c>
      <c r="C147" s="7" t="s">
        <v>35</v>
      </c>
      <c r="D147" s="6"/>
      <c r="E147" s="6"/>
      <c r="F147" s="6"/>
      <c r="G147" s="6" t="s">
        <v>951</v>
      </c>
      <c r="H147" s="6" t="s">
        <v>952</v>
      </c>
      <c r="I147" s="6" t="s">
        <v>953</v>
      </c>
      <c r="J147" s="6" t="s">
        <v>21</v>
      </c>
      <c r="K147" s="6">
        <v>31</v>
      </c>
      <c r="L147" s="6" t="s">
        <v>954</v>
      </c>
      <c r="M147" s="6" t="s">
        <v>955</v>
      </c>
      <c r="N147" s="6" t="s">
        <v>956</v>
      </c>
      <c r="O147" s="6" t="s">
        <v>184</v>
      </c>
      <c r="P147" s="6" t="s">
        <v>32</v>
      </c>
      <c r="Q147" s="7" t="s">
        <v>957</v>
      </c>
    </row>
    <row r="148" spans="1:17" ht="45" customHeight="1" x14ac:dyDescent="0.25">
      <c r="A148" s="6">
        <v>147</v>
      </c>
      <c r="B148" s="6" t="s">
        <v>34</v>
      </c>
      <c r="C148" s="7" t="s">
        <v>35</v>
      </c>
      <c r="D148" s="6"/>
      <c r="E148" s="6"/>
      <c r="F148" s="6"/>
      <c r="G148" s="6" t="s">
        <v>958</v>
      </c>
      <c r="H148" s="6" t="s">
        <v>959</v>
      </c>
      <c r="I148" s="6" t="s">
        <v>960</v>
      </c>
      <c r="J148" s="6" t="s">
        <v>21</v>
      </c>
      <c r="K148" s="6">
        <v>50</v>
      </c>
      <c r="L148" s="6" t="s">
        <v>961</v>
      </c>
      <c r="M148" s="6" t="s">
        <v>962</v>
      </c>
      <c r="N148" s="6" t="s">
        <v>963</v>
      </c>
      <c r="O148" s="6" t="s">
        <v>184</v>
      </c>
      <c r="P148" s="6" t="s">
        <v>32</v>
      </c>
      <c r="Q148" s="7" t="s">
        <v>964</v>
      </c>
    </row>
    <row r="149" spans="1:17" ht="45" customHeight="1" x14ac:dyDescent="0.25">
      <c r="A149" s="6">
        <v>148</v>
      </c>
      <c r="B149" s="6" t="s">
        <v>34</v>
      </c>
      <c r="C149" s="7" t="s">
        <v>35</v>
      </c>
      <c r="D149" s="6"/>
      <c r="E149" s="6"/>
      <c r="F149" s="6"/>
      <c r="G149" s="6" t="s">
        <v>965</v>
      </c>
      <c r="H149" s="6" t="s">
        <v>966</v>
      </c>
      <c r="I149" s="6" t="s">
        <v>967</v>
      </c>
      <c r="J149" s="6" t="s">
        <v>21</v>
      </c>
      <c r="K149" s="6">
        <v>40</v>
      </c>
      <c r="L149" s="6" t="s">
        <v>968</v>
      </c>
      <c r="M149" s="6" t="s">
        <v>969</v>
      </c>
      <c r="N149" s="6" t="s">
        <v>970</v>
      </c>
      <c r="O149" s="6" t="s">
        <v>373</v>
      </c>
      <c r="P149" s="6" t="s">
        <v>32</v>
      </c>
      <c r="Q149" s="7" t="s">
        <v>971</v>
      </c>
    </row>
    <row r="150" spans="1:17" ht="45" customHeight="1" x14ac:dyDescent="0.25">
      <c r="A150" s="6">
        <v>149</v>
      </c>
      <c r="B150" s="6" t="s">
        <v>34</v>
      </c>
      <c r="C150" s="7" t="s">
        <v>35</v>
      </c>
      <c r="D150" s="6"/>
      <c r="E150" s="6"/>
      <c r="F150" s="6"/>
      <c r="G150" s="6" t="s">
        <v>972</v>
      </c>
      <c r="H150" s="6" t="s">
        <v>973</v>
      </c>
      <c r="I150" s="6" t="s">
        <v>974</v>
      </c>
      <c r="J150" s="6" t="s">
        <v>21</v>
      </c>
      <c r="K150" s="6" t="s">
        <v>975</v>
      </c>
      <c r="L150" s="6" t="s">
        <v>976</v>
      </c>
      <c r="M150" s="6" t="s">
        <v>977</v>
      </c>
      <c r="N150" s="6" t="s">
        <v>978</v>
      </c>
      <c r="O150" s="6" t="s">
        <v>157</v>
      </c>
      <c r="P150" s="6" t="s">
        <v>32</v>
      </c>
      <c r="Q150" s="7" t="s">
        <v>979</v>
      </c>
    </row>
    <row r="151" spans="1:17" ht="45" customHeight="1" x14ac:dyDescent="0.25">
      <c r="A151" s="6">
        <v>150</v>
      </c>
      <c r="B151" s="6" t="s">
        <v>34</v>
      </c>
      <c r="C151" s="7" t="s">
        <v>35</v>
      </c>
      <c r="D151" s="6"/>
      <c r="E151" s="6"/>
      <c r="F151" s="6"/>
      <c r="G151" s="6" t="s">
        <v>980</v>
      </c>
      <c r="H151" s="6" t="s">
        <v>981</v>
      </c>
      <c r="I151" s="6" t="s">
        <v>982</v>
      </c>
      <c r="J151" s="6" t="s">
        <v>21</v>
      </c>
      <c r="K151" s="6">
        <v>50</v>
      </c>
      <c r="L151" s="6" t="s">
        <v>983</v>
      </c>
      <c r="M151" s="6" t="s">
        <v>984</v>
      </c>
      <c r="N151" s="6" t="s">
        <v>978</v>
      </c>
      <c r="O151" s="6" t="s">
        <v>184</v>
      </c>
      <c r="P151" s="6" t="s">
        <v>32</v>
      </c>
      <c r="Q151" s="7" t="s">
        <v>985</v>
      </c>
    </row>
    <row r="152" spans="1:17" ht="45" customHeight="1" x14ac:dyDescent="0.25">
      <c r="A152" s="6">
        <v>151</v>
      </c>
      <c r="B152" s="6" t="s">
        <v>34</v>
      </c>
      <c r="C152" s="7" t="s">
        <v>35</v>
      </c>
      <c r="D152" s="6"/>
      <c r="E152" s="6"/>
      <c r="F152" s="6"/>
      <c r="G152" s="6" t="s">
        <v>986</v>
      </c>
      <c r="H152" s="6" t="s">
        <v>987</v>
      </c>
      <c r="I152" s="6" t="s">
        <v>988</v>
      </c>
      <c r="J152" s="6" t="s">
        <v>21</v>
      </c>
      <c r="K152" s="6">
        <v>50</v>
      </c>
      <c r="L152" s="6" t="s">
        <v>989</v>
      </c>
      <c r="M152" s="6" t="s">
        <v>990</v>
      </c>
      <c r="N152" s="6" t="s">
        <v>978</v>
      </c>
      <c r="O152" s="6" t="s">
        <v>184</v>
      </c>
      <c r="P152" s="6" t="s">
        <v>32</v>
      </c>
      <c r="Q152" s="7" t="s">
        <v>991</v>
      </c>
    </row>
    <row r="153" spans="1:17" ht="45" customHeight="1" x14ac:dyDescent="0.25">
      <c r="A153" s="6">
        <v>152</v>
      </c>
      <c r="B153" s="6" t="s">
        <v>34</v>
      </c>
      <c r="C153" s="7" t="s">
        <v>35</v>
      </c>
      <c r="D153" s="6"/>
      <c r="E153" s="6"/>
      <c r="F153" s="6"/>
      <c r="G153" s="6" t="s">
        <v>992</v>
      </c>
      <c r="H153" s="6" t="s">
        <v>993</v>
      </c>
      <c r="I153" s="6" t="s">
        <v>994</v>
      </c>
      <c r="J153" s="6" t="s">
        <v>21</v>
      </c>
      <c r="K153" s="6">
        <v>47</v>
      </c>
      <c r="L153" s="6" t="s">
        <v>995</v>
      </c>
      <c r="M153" s="6" t="s">
        <v>996</v>
      </c>
      <c r="N153" s="6" t="s">
        <v>997</v>
      </c>
      <c r="O153" s="6" t="s">
        <v>184</v>
      </c>
      <c r="P153" s="6" t="s">
        <v>32</v>
      </c>
      <c r="Q153" s="7" t="s">
        <v>998</v>
      </c>
    </row>
    <row r="154" spans="1:17" ht="45" customHeight="1" x14ac:dyDescent="0.25">
      <c r="A154" s="6">
        <v>153</v>
      </c>
      <c r="B154" s="6" t="s">
        <v>34</v>
      </c>
      <c r="C154" s="7" t="s">
        <v>17</v>
      </c>
      <c r="D154" s="6"/>
      <c r="E154" s="6" t="s">
        <v>999</v>
      </c>
      <c r="F154" s="6"/>
      <c r="G154" s="6" t="s">
        <v>1000</v>
      </c>
      <c r="H154" s="6" t="s">
        <v>1001</v>
      </c>
      <c r="I154" s="6" t="s">
        <v>1002</v>
      </c>
      <c r="J154" s="6" t="s">
        <v>21</v>
      </c>
      <c r="K154" s="6">
        <v>52</v>
      </c>
      <c r="L154" s="6" t="s">
        <v>1003</v>
      </c>
      <c r="M154" s="6" t="s">
        <v>1004</v>
      </c>
      <c r="N154" s="6" t="s">
        <v>1005</v>
      </c>
      <c r="O154" s="6" t="s">
        <v>178</v>
      </c>
      <c r="P154" s="6" t="s">
        <v>32</v>
      </c>
      <c r="Q154" s="6" t="s">
        <v>1006</v>
      </c>
    </row>
    <row r="155" spans="1:17" ht="45" customHeight="1" x14ac:dyDescent="0.25">
      <c r="A155" s="6">
        <v>154</v>
      </c>
      <c r="B155" s="6" t="s">
        <v>34</v>
      </c>
      <c r="C155" s="7" t="s">
        <v>17</v>
      </c>
      <c r="D155" s="6"/>
      <c r="E155" s="6"/>
      <c r="F155" s="6"/>
      <c r="G155" s="6" t="s">
        <v>1007</v>
      </c>
      <c r="H155" s="6" t="s">
        <v>1008</v>
      </c>
      <c r="I155" s="6" t="s">
        <v>1009</v>
      </c>
      <c r="J155" s="6" t="s">
        <v>21</v>
      </c>
      <c r="K155" s="6">
        <v>52</v>
      </c>
      <c r="L155" s="6" t="s">
        <v>1010</v>
      </c>
      <c r="M155" s="6" t="s">
        <v>1011</v>
      </c>
      <c r="N155" s="6" t="s">
        <v>1012</v>
      </c>
      <c r="O155" s="6" t="s">
        <v>184</v>
      </c>
      <c r="P155" s="6" t="s">
        <v>32</v>
      </c>
      <c r="Q155" s="6" t="s">
        <v>1013</v>
      </c>
    </row>
    <row r="156" spans="1:17" ht="45" customHeight="1" x14ac:dyDescent="0.25">
      <c r="A156" s="6">
        <v>155</v>
      </c>
      <c r="B156" s="6" t="s">
        <v>34</v>
      </c>
      <c r="C156" s="7" t="s">
        <v>17</v>
      </c>
      <c r="D156" s="6"/>
      <c r="E156" s="6"/>
      <c r="F156" s="6"/>
      <c r="G156" s="6" t="s">
        <v>1014</v>
      </c>
      <c r="H156" s="6" t="s">
        <v>1015</v>
      </c>
      <c r="I156" s="6" t="s">
        <v>1016</v>
      </c>
      <c r="J156" s="6" t="s">
        <v>21</v>
      </c>
      <c r="K156" s="6">
        <v>52</v>
      </c>
      <c r="L156" s="6" t="s">
        <v>1017</v>
      </c>
      <c r="M156" s="6" t="s">
        <v>1018</v>
      </c>
      <c r="N156" s="6" t="s">
        <v>997</v>
      </c>
      <c r="O156" s="6" t="s">
        <v>178</v>
      </c>
      <c r="P156" s="6" t="s">
        <v>32</v>
      </c>
      <c r="Q156" s="6" t="s">
        <v>1019</v>
      </c>
    </row>
    <row r="157" spans="1:17" ht="45" customHeight="1" x14ac:dyDescent="0.25">
      <c r="A157" s="6">
        <v>156</v>
      </c>
      <c r="B157" s="6" t="s">
        <v>34</v>
      </c>
      <c r="C157" s="7" t="s">
        <v>35</v>
      </c>
      <c r="D157" s="6"/>
      <c r="E157" s="10" t="s">
        <v>1020</v>
      </c>
      <c r="F157" s="6"/>
      <c r="G157" s="6" t="s">
        <v>1021</v>
      </c>
      <c r="H157" s="6" t="s">
        <v>1022</v>
      </c>
      <c r="I157" s="6" t="s">
        <v>1023</v>
      </c>
      <c r="J157" s="6" t="s">
        <v>21</v>
      </c>
      <c r="K157" s="6">
        <v>52</v>
      </c>
      <c r="L157" s="6" t="s">
        <v>1024</v>
      </c>
      <c r="M157" s="6" t="s">
        <v>1025</v>
      </c>
      <c r="N157" s="6" t="s">
        <v>1026</v>
      </c>
      <c r="O157" s="6" t="s">
        <v>25</v>
      </c>
      <c r="P157" s="6" t="s">
        <v>32</v>
      </c>
      <c r="Q157" s="6" t="s">
        <v>1027</v>
      </c>
    </row>
    <row r="158" spans="1:17" ht="45" customHeight="1" x14ac:dyDescent="0.25">
      <c r="A158" s="6">
        <v>157</v>
      </c>
      <c r="B158" s="6" t="s">
        <v>34</v>
      </c>
      <c r="C158" s="7" t="s">
        <v>35</v>
      </c>
      <c r="D158" s="6"/>
      <c r="E158" s="6"/>
      <c r="F158" s="6"/>
      <c r="G158" s="6" t="s">
        <v>1028</v>
      </c>
      <c r="H158" s="6" t="s">
        <v>1029</v>
      </c>
      <c r="I158" s="6" t="s">
        <v>1030</v>
      </c>
      <c r="J158" s="6" t="s">
        <v>21</v>
      </c>
      <c r="K158" s="6"/>
      <c r="L158" s="6" t="s">
        <v>1031</v>
      </c>
      <c r="M158" s="6" t="s">
        <v>1032</v>
      </c>
      <c r="N158" s="6" t="s">
        <v>1033</v>
      </c>
      <c r="O158" s="6" t="s">
        <v>178</v>
      </c>
      <c r="P158" s="6" t="s">
        <v>32</v>
      </c>
      <c r="Q158" s="6" t="s">
        <v>1034</v>
      </c>
    </row>
  </sheetData>
  <sheetProtection formatCells="0" formatColumns="0" formatRows="0" insertColumns="0" insertRows="0" insertHyperlinks="0" deleteColumns="0" deleteRows="0" sort="0" autoFilter="0" pivotTables="0"/>
  <autoFilter ref="A1:Q158" xr:uid="{00000000-0009-0000-0000-000000000000}"/>
  <hyperlinks>
    <hyperlink ref="Q90" r:id="rId1" tooltip="https://f.io/gWW30jed" xr:uid="{00000000-0004-0000-0000-000000000000}"/>
    <hyperlink ref="Q70" r:id="rId2" tooltip="https://f.io/zHtZuhmD" xr:uid="{00000000-0004-0000-0000-000001000000}"/>
    <hyperlink ref="Q71" r:id="rId3" xr:uid="{00000000-0004-0000-0000-000002000000}"/>
    <hyperlink ref="Q72" r:id="rId4" xr:uid="{00000000-0004-0000-0000-000003000000}"/>
    <hyperlink ref="Q73" r:id="rId5" xr:uid="{00000000-0004-0000-0000-000004000000}"/>
    <hyperlink ref="Q74" r:id="rId6" xr:uid="{00000000-0004-0000-0000-000005000000}"/>
    <hyperlink ref="Q75" r:id="rId7" xr:uid="{00000000-0004-0000-0000-000006000000}"/>
    <hyperlink ref="Q76" r:id="rId8" xr:uid="{00000000-0004-0000-0000-000007000000}"/>
    <hyperlink ref="Q77" r:id="rId9" xr:uid="{00000000-0004-0000-0000-000008000000}"/>
    <hyperlink ref="Q78" r:id="rId10" xr:uid="{00000000-0004-0000-0000-000009000000}"/>
    <hyperlink ref="Q79" r:id="rId11" xr:uid="{00000000-0004-0000-0000-00000A000000}"/>
    <hyperlink ref="Q80" r:id="rId12" xr:uid="{00000000-0004-0000-0000-00000B000000}"/>
    <hyperlink ref="Q81" r:id="rId13" xr:uid="{00000000-0004-0000-0000-00000C000000}"/>
    <hyperlink ref="Q82" r:id="rId14" xr:uid="{00000000-0004-0000-0000-00000D000000}"/>
    <hyperlink ref="Q83" r:id="rId15" xr:uid="{00000000-0004-0000-0000-00000E000000}"/>
    <hyperlink ref="Q84" r:id="rId16" xr:uid="{00000000-0004-0000-0000-00000F000000}"/>
    <hyperlink ref="Q85" r:id="rId17" xr:uid="{00000000-0004-0000-0000-000010000000}"/>
    <hyperlink ref="Q86" r:id="rId18" xr:uid="{00000000-0004-0000-0000-000011000000}"/>
    <hyperlink ref="Q87" r:id="rId19" xr:uid="{00000000-0004-0000-0000-000012000000}"/>
    <hyperlink ref="Q88" r:id="rId20" xr:uid="{00000000-0004-0000-0000-000013000000}"/>
    <hyperlink ref="Q89" r:id="rId21" xr:uid="{00000000-0004-0000-0000-000014000000}"/>
    <hyperlink ref="Q65" r:id="rId22" xr:uid="{00000000-0004-0000-0000-000015000000}"/>
    <hyperlink ref="Q66" r:id="rId23" xr:uid="{00000000-0004-0000-0000-000016000000}"/>
    <hyperlink ref="Q67" r:id="rId24" xr:uid="{00000000-0004-0000-0000-000017000000}"/>
    <hyperlink ref="Q68" r:id="rId25" xr:uid="{00000000-0004-0000-0000-000018000000}"/>
    <hyperlink ref="Q69" r:id="rId26" xr:uid="{00000000-0004-0000-0000-000019000000}"/>
    <hyperlink ref="Q34" r:id="rId27" xr:uid="{00000000-0004-0000-0000-00001A000000}"/>
    <hyperlink ref="Q45" r:id="rId28" xr:uid="{00000000-0004-0000-0000-00001B000000}"/>
    <hyperlink ref="Q59" r:id="rId29" xr:uid="{00000000-0004-0000-0000-00001C000000}"/>
    <hyperlink ref="Q140" r:id="rId30" xr:uid="{00000000-0004-0000-0000-00001D000000}"/>
    <hyperlink ref="Q142" r:id="rId31" xr:uid="{00000000-0004-0000-0000-00001E000000}"/>
    <hyperlink ref="Q33" r:id="rId32" xr:uid="{00000000-0004-0000-0000-00001F000000}"/>
    <hyperlink ref="Q25" r:id="rId33" xr:uid="{3E483FB4-F66C-6C45-94D6-A5511722E602}"/>
  </hyperlinks>
  <pageMargins left="0.75" right="0.75" top="1" bottom="1" header="0.5" footer="0.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2"/>
  <dimension ref="A1"/>
  <sheetViews>
    <sheetView workbookViewId="0"/>
  </sheetViews>
  <sheetFormatPr defaultColWidth="9.03515625" defaultRowHeight="16.5" x14ac:dyDescent="0.25"/>
  <sheetData/>
  <sheetProtection formatCells="0" formatColumns="0" formatRows="0" insertColumns="0" insertRows="0" insertHyperlinks="0" deleteColumns="0" deleteRows="0" sort="0" autoFilter="0" pivotTables="0"/>
  <pageMargins left="0.75" right="0.75" top="1" bottom="1" header="0.5" footer="0.5"/>
  <drawing r:id="rId1"/>
</worksheet>
</file>

<file path=docProps/app.xml><?xml version="1.0" encoding="utf-8"?>
<Properties xmlns="http://schemas.openxmlformats.org/officeDocument/2006/extended-properties" xmlns:vt="http://schemas.openxmlformats.org/officeDocument/2006/docPropsVTypes">
  <Application>Excel Android</Application>
  <ScaleCrop>false</ScaleCrop>
  <HeadingPairs>
    <vt:vector size="2" baseType="variant">
      <vt:variant>
        <vt:lpstr>워크시트</vt:lpstr>
      </vt:variant>
      <vt:variant>
        <vt:i4>1</vt:i4>
      </vt:variant>
    </vt:vector>
  </HeadingPairs>
  <TitlesOfParts>
    <vt:vector size="1" baseType="lpstr">
      <vt:lpstr>Sheet1</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openpyxl</dc:creator>
  <cp:lastModifiedBy>康康</cp:lastModifiedBy>
  <dcterms:created xsi:type="dcterms:W3CDTF">2026-08-24T23:07:00Z</dcterms:created>
  <dcterms:modified xsi:type="dcterms:W3CDTF">2026-08-21T08:12:45Z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B7A78934020B440CA7BFCFBD03699520_13</vt:lpwstr>
  </property>
  <property fmtid="{D5CDD505-2E9C-101B-9397-08002B2CF9AE}" pid="3" name="KSOProductBuildVer">
    <vt:lpwstr>2052-12.1.0.28043</vt:lpwstr>
  </property>
  <property fmtid="{D5CDD505-2E9C-101B-9397-08002B2CF9AE}" pid="4" name="CalculationRule">
    <vt:i4>0</vt:i4>
  </property>
  <property fmtid="{D5CDD505-2E9C-101B-9397-08002B2CF9AE}" pid="5" name="OfficeCLI.Version">
    <vt:lpwstr>1.0.144</vt:lpwstr>
  </property>
  <property fmtid="{D5CDD505-2E9C-101B-9397-08002B2CF9AE}" pid="6" name="OfficeCLI.LastModified">
    <vt:lpwstr>2026-08-20T14:09:10Z</vt:lpwstr>
  </property>
</Properties>
</file>